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205" windowHeight="11415" tabRatio="700" firstSheet="2" activeTab="2"/>
  </bookViews>
  <sheets>
    <sheet name="------" sheetId="1" state="veryHidden" r:id="rId1"/>
    <sheet name="VXXXXX" sheetId="2" state="veryHidden" r:id="rId2"/>
    <sheet name="징수실적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<sst xmlns="http://schemas.openxmlformats.org/spreadsheetml/2006/main" count="51" uniqueCount="45">
  <si>
    <t>지방교육세</t>
  </si>
  <si>
    <t>재산세분</t>
  </si>
  <si>
    <t>자동차세분</t>
  </si>
  <si>
    <t>담배소비세분</t>
  </si>
  <si>
    <t>시
군
세</t>
  </si>
  <si>
    <t>소    계</t>
  </si>
  <si>
    <t>주  민  세</t>
  </si>
  <si>
    <t>재  산  세</t>
  </si>
  <si>
    <t>담배소비세</t>
  </si>
  <si>
    <t>과
년
도</t>
  </si>
  <si>
    <t>계</t>
  </si>
  <si>
    <t>도      세</t>
  </si>
  <si>
    <t>시  군  세</t>
  </si>
  <si>
    <t>현
년
도</t>
  </si>
  <si>
    <t>도
세</t>
  </si>
  <si>
    <t>취  득  세</t>
  </si>
  <si>
    <t>등  록  세</t>
  </si>
  <si>
    <t>주민세분</t>
  </si>
  <si>
    <t>소     계</t>
  </si>
  <si>
    <t>도       세</t>
  </si>
  <si>
    <t>등록분</t>
  </si>
  <si>
    <t>면허분</t>
  </si>
  <si>
    <t>특정자원</t>
  </si>
  <si>
    <t>특정부동산</t>
  </si>
  <si>
    <t>지
방
교
육
세</t>
  </si>
  <si>
    <t>등록면허세분</t>
  </si>
  <si>
    <t>자동 
차세</t>
  </si>
  <si>
    <t>자동차분</t>
  </si>
  <si>
    <t>지방소득세</t>
  </si>
  <si>
    <t>취득세분</t>
  </si>
  <si>
    <t>구    분</t>
  </si>
  <si>
    <t>부     과     액</t>
  </si>
  <si>
    <t>징     수     액</t>
  </si>
  <si>
    <t>징 수 비 율</t>
  </si>
  <si>
    <t>총
괄</t>
  </si>
  <si>
    <t>합       계</t>
  </si>
  <si>
    <t>등  록
면허세</t>
  </si>
  <si>
    <t>지  역
자  원
시설세</t>
  </si>
  <si>
    <t>주 행 분</t>
  </si>
  <si>
    <t xml:space="preserve">목 표액 </t>
  </si>
  <si>
    <t>미 수 납 액</t>
  </si>
  <si>
    <t>재무과 징수팀(061-360-8274)</t>
  </si>
  <si>
    <t>결손액</t>
  </si>
  <si>
    <t>2018 회계 지방세징수 현황</t>
  </si>
  <si>
    <t xml:space="preserve">(2018.12.31.기준)                                                                                          (단위 : 천원,%) 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</si>
</sst>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\-#,##0"/>
    <numFmt numFmtId="181" formatCode="&quot;₩&quot;#,##0.00;&quot;₩&quot;&quot;₩&quot;\-#,##0.00"/>
    <numFmt numFmtId="182" formatCode="#,##0;[Red]&quot;-&quot;#,##0"/>
    <numFmt numFmtId="183" formatCode="#,##0.00000_ "/>
    <numFmt numFmtId="184" formatCode="mm&quot;월&quot;\ dd&quot;일&quot;"/>
    <numFmt numFmtId="185" formatCode="0.0%"/>
  </numFmts>
  <fonts count="54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돋움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뼻뮝"/>
      <family val="1"/>
    </font>
    <font>
      <sz val="10"/>
      <name val="돋움"/>
      <family val="3"/>
    </font>
    <font>
      <sz val="10"/>
      <name val="양재튼튼체B"/>
      <family val="1"/>
    </font>
    <font>
      <sz val="10"/>
      <name val="휴먼엑스포"/>
      <family val="1"/>
    </font>
    <font>
      <sz val="12"/>
      <name val="휴먼엑스포"/>
      <family val="1"/>
    </font>
    <font>
      <sz val="11"/>
      <name val="양재튼튼체B"/>
      <family val="1"/>
    </font>
    <font>
      <sz val="10"/>
      <color indexed="10"/>
      <name val="양재튼튼체B"/>
      <family val="1"/>
    </font>
    <font>
      <b/>
      <sz val="12"/>
      <name val="휴먼엑스포"/>
      <family val="1"/>
    </font>
    <font>
      <i/>
      <sz val="12"/>
      <color indexed="10"/>
      <name val="휴먼엑스포"/>
      <family val="1"/>
    </font>
    <font>
      <b/>
      <sz val="24"/>
      <name val="바탕체"/>
      <family val="1"/>
    </font>
    <font>
      <b/>
      <sz val="10"/>
      <name val="돋움"/>
      <family val="3"/>
    </font>
    <font>
      <sz val="14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엑스포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휴먼엑스포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2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9" fillId="33" borderId="10" xfId="54" applyNumberFormat="1" applyFont="1" applyFill="1" applyBorder="1" applyAlignment="1" applyProtection="1">
      <alignment horizontal="right" vertical="center"/>
      <protection/>
    </xf>
    <xf numFmtId="3" fontId="9" fillId="34" borderId="10" xfId="54" applyNumberFormat="1" applyFont="1" applyFill="1" applyBorder="1" applyAlignment="1" applyProtection="1">
      <alignment horizontal="right" vertical="center"/>
      <protection locked="0"/>
    </xf>
    <xf numFmtId="3" fontId="9" fillId="0" borderId="10" xfId="54" applyNumberFormat="1" applyFont="1" applyFill="1" applyBorder="1" applyAlignment="1" applyProtection="1">
      <alignment horizontal="right" vertical="center"/>
      <protection locked="0"/>
    </xf>
    <xf numFmtId="3" fontId="9" fillId="33" borderId="10" xfId="54" applyNumberFormat="1" applyFont="1" applyFill="1" applyBorder="1" applyAlignment="1" applyProtection="1">
      <alignment horizontal="right" vertical="center"/>
      <protection locked="0"/>
    </xf>
    <xf numFmtId="3" fontId="9" fillId="0" borderId="10" xfId="54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Alignment="1" applyProtection="1">
      <alignment horizontal="center"/>
      <protection/>
    </xf>
    <xf numFmtId="41" fontId="8" fillId="0" borderId="0" xfId="54" applyFont="1" applyBorder="1" applyAlignment="1" applyProtection="1">
      <alignment horizontal="center" vertical="center"/>
      <protection/>
    </xf>
    <xf numFmtId="41" fontId="12" fillId="0" borderId="0" xfId="54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/>
      <protection/>
    </xf>
    <xf numFmtId="41" fontId="8" fillId="0" borderId="0" xfId="54" applyFont="1" applyFill="1" applyBorder="1" applyAlignment="1" applyProtection="1">
      <alignment horizontal="center" vertical="center"/>
      <protection/>
    </xf>
    <xf numFmtId="41" fontId="12" fillId="0" borderId="0" xfId="54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53" fillId="0" borderId="10" xfId="54" applyNumberFormat="1" applyFont="1" applyFill="1" applyBorder="1" applyAlignment="1" applyProtection="1">
      <alignment horizontal="right" vertical="center"/>
      <protection/>
    </xf>
    <xf numFmtId="3" fontId="9" fillId="34" borderId="11" xfId="54" applyNumberFormat="1" applyFont="1" applyFill="1" applyBorder="1" applyAlignment="1" applyProtection="1">
      <alignment horizontal="right" vertical="center"/>
      <protection locked="0"/>
    </xf>
    <xf numFmtId="3" fontId="9" fillId="0" borderId="11" xfId="54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 applyProtection="1">
      <alignment/>
      <protection/>
    </xf>
    <xf numFmtId="3" fontId="9" fillId="35" borderId="12" xfId="54" applyNumberFormat="1" applyFont="1" applyFill="1" applyBorder="1" applyAlignment="1" applyProtection="1">
      <alignment horizontal="right" vertical="center"/>
      <protection/>
    </xf>
    <xf numFmtId="3" fontId="9" fillId="35" borderId="10" xfId="54" applyNumberFormat="1" applyFont="1" applyFill="1" applyBorder="1" applyAlignment="1" applyProtection="1">
      <alignment horizontal="right" vertical="center"/>
      <protection/>
    </xf>
    <xf numFmtId="3" fontId="9" fillId="35" borderId="11" xfId="54" applyNumberFormat="1" applyFont="1" applyFill="1" applyBorder="1" applyAlignment="1" applyProtection="1">
      <alignment horizontal="right" vertical="center"/>
      <protection/>
    </xf>
    <xf numFmtId="3" fontId="9" fillId="36" borderId="10" xfId="54" applyNumberFormat="1" applyFont="1" applyFill="1" applyBorder="1" applyAlignment="1" applyProtection="1">
      <alignment horizontal="right" vertical="center"/>
      <protection/>
    </xf>
    <xf numFmtId="3" fontId="9" fillId="36" borderId="10" xfId="54" applyNumberFormat="1" applyFont="1" applyFill="1" applyBorder="1" applyAlignment="1" applyProtection="1">
      <alignment horizontal="right" vertical="center"/>
      <protection locked="0"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9" fillId="37" borderId="10" xfId="54" applyNumberFormat="1" applyFont="1" applyFill="1" applyBorder="1" applyAlignment="1" applyProtection="1">
      <alignment horizontal="right" vertical="center"/>
      <protection/>
    </xf>
    <xf numFmtId="185" fontId="9" fillId="35" borderId="13" xfId="48" applyNumberFormat="1" applyFont="1" applyFill="1" applyBorder="1" applyAlignment="1" applyProtection="1">
      <alignment horizontal="right" vertical="center"/>
      <protection/>
    </xf>
    <xf numFmtId="185" fontId="9" fillId="35" borderId="14" xfId="48" applyNumberFormat="1" applyFont="1" applyFill="1" applyBorder="1" applyAlignment="1" applyProtection="1">
      <alignment horizontal="right" vertical="center"/>
      <protection/>
    </xf>
    <xf numFmtId="185" fontId="9" fillId="35" borderId="15" xfId="48" applyNumberFormat="1" applyFont="1" applyFill="1" applyBorder="1" applyAlignment="1" applyProtection="1">
      <alignment horizontal="right" vertical="center"/>
      <protection/>
    </xf>
    <xf numFmtId="185" fontId="9" fillId="36" borderId="14" xfId="48" applyNumberFormat="1" applyFont="1" applyFill="1" applyBorder="1" applyAlignment="1" applyProtection="1">
      <alignment horizontal="right" vertical="center"/>
      <protection/>
    </xf>
    <xf numFmtId="185" fontId="9" fillId="0" borderId="14" xfId="48" applyNumberFormat="1" applyFont="1" applyFill="1" applyBorder="1" applyAlignment="1" applyProtection="1">
      <alignment horizontal="right" vertical="center"/>
      <protection/>
    </xf>
    <xf numFmtId="185" fontId="9" fillId="0" borderId="15" xfId="48" applyNumberFormat="1" applyFont="1" applyFill="1" applyBorder="1" applyAlignment="1" applyProtection="1">
      <alignment horizontal="right" vertical="center"/>
      <protection/>
    </xf>
    <xf numFmtId="3" fontId="9" fillId="38" borderId="10" xfId="54" applyNumberFormat="1" applyFont="1" applyFill="1" applyBorder="1" applyAlignment="1" applyProtection="1">
      <alignment horizontal="right" vertical="center"/>
      <protection/>
    </xf>
    <xf numFmtId="185" fontId="9" fillId="38" borderId="14" xfId="48" applyNumberFormat="1" applyFont="1" applyFill="1" applyBorder="1" applyAlignment="1" applyProtection="1">
      <alignment horizontal="right" vertical="center"/>
      <protection/>
    </xf>
    <xf numFmtId="3" fontId="9" fillId="39" borderId="12" xfId="54" applyNumberFormat="1" applyFont="1" applyFill="1" applyBorder="1" applyAlignment="1" applyProtection="1">
      <alignment horizontal="right" vertical="center"/>
      <protection/>
    </xf>
    <xf numFmtId="185" fontId="9" fillId="39" borderId="13" xfId="48" applyNumberFormat="1" applyFont="1" applyFill="1" applyBorder="1" applyAlignment="1" applyProtection="1">
      <alignment horizontal="right" vertical="center"/>
      <protection/>
    </xf>
    <xf numFmtId="3" fontId="10" fillId="35" borderId="16" xfId="0" applyNumberFormat="1" applyFont="1" applyFill="1" applyBorder="1" applyAlignment="1" applyProtection="1">
      <alignment horizontal="center" vertical="center"/>
      <protection/>
    </xf>
    <xf numFmtId="3" fontId="10" fillId="35" borderId="10" xfId="0" applyNumberFormat="1" applyFont="1" applyFill="1" applyBorder="1" applyAlignment="1" applyProtection="1">
      <alignment horizontal="center" vertical="center"/>
      <protection/>
    </xf>
    <xf numFmtId="3" fontId="10" fillId="35" borderId="17" xfId="0" applyNumberFormat="1" applyFont="1" applyFill="1" applyBorder="1" applyAlignment="1" applyProtection="1">
      <alignment horizontal="center" vertical="center"/>
      <protection/>
    </xf>
    <xf numFmtId="3" fontId="10" fillId="35" borderId="11" xfId="0" applyNumberFormat="1" applyFont="1" applyFill="1" applyBorder="1" applyAlignment="1" applyProtection="1">
      <alignment horizontal="center" vertical="center"/>
      <protection/>
    </xf>
    <xf numFmtId="3" fontId="10" fillId="4" borderId="18" xfId="0" applyNumberFormat="1" applyFont="1" applyFill="1" applyBorder="1" applyAlignment="1" applyProtection="1">
      <alignment horizontal="center" vertical="center"/>
      <protection/>
    </xf>
    <xf numFmtId="3" fontId="10" fillId="4" borderId="19" xfId="0" applyNumberFormat="1" applyFont="1" applyFill="1" applyBorder="1" applyAlignment="1" applyProtection="1">
      <alignment horizontal="center" vertical="center"/>
      <protection/>
    </xf>
    <xf numFmtId="3" fontId="10" fillId="4" borderId="2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3" fontId="14" fillId="33" borderId="10" xfId="0" applyNumberFormat="1" applyFont="1" applyFill="1" applyBorder="1" applyAlignment="1" applyProtection="1">
      <alignment horizontal="center" vertical="center"/>
      <protection/>
    </xf>
    <xf numFmtId="3" fontId="10" fillId="4" borderId="21" xfId="0" applyNumberFormat="1" applyFont="1" applyFill="1" applyBorder="1" applyAlignment="1" applyProtection="1">
      <alignment horizontal="center" vertical="center"/>
      <protection/>
    </xf>
    <xf numFmtId="3" fontId="10" fillId="4" borderId="22" xfId="0" applyNumberFormat="1" applyFont="1" applyFill="1" applyBorder="1" applyAlignment="1" applyProtection="1">
      <alignment horizontal="center" vertical="center"/>
      <protection/>
    </xf>
    <xf numFmtId="3" fontId="10" fillId="4" borderId="23" xfId="0" applyNumberFormat="1" applyFont="1" applyFill="1" applyBorder="1" applyAlignment="1" applyProtection="1">
      <alignment horizontal="center" vertical="center"/>
      <protection/>
    </xf>
    <xf numFmtId="3" fontId="10" fillId="4" borderId="24" xfId="0" applyNumberFormat="1" applyFont="1" applyFill="1" applyBorder="1" applyAlignment="1" applyProtection="1">
      <alignment horizontal="center" vertical="center"/>
      <protection/>
    </xf>
    <xf numFmtId="3" fontId="10" fillId="4" borderId="0" xfId="0" applyNumberFormat="1" applyFont="1" applyFill="1" applyBorder="1" applyAlignment="1" applyProtection="1">
      <alignment horizontal="center" vertical="center"/>
      <protection/>
    </xf>
    <xf numFmtId="3" fontId="10" fillId="4" borderId="25" xfId="0" applyNumberFormat="1" applyFont="1" applyFill="1" applyBorder="1" applyAlignment="1" applyProtection="1">
      <alignment horizontal="center" vertical="center"/>
      <protection/>
    </xf>
    <xf numFmtId="3" fontId="10" fillId="35" borderId="26" xfId="0" applyNumberFormat="1" applyFont="1" applyFill="1" applyBorder="1" applyAlignment="1" applyProtection="1">
      <alignment horizontal="center" vertical="center"/>
      <protection/>
    </xf>
    <xf numFmtId="3" fontId="10" fillId="35" borderId="12" xfId="0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10" fillId="4" borderId="27" xfId="0" applyNumberFormat="1" applyFont="1" applyFill="1" applyBorder="1" applyAlignment="1" applyProtection="1">
      <alignment horizontal="center" vertical="center"/>
      <protection/>
    </xf>
    <xf numFmtId="3" fontId="10" fillId="4" borderId="28" xfId="0" applyNumberFormat="1" applyFont="1" applyFill="1" applyBorder="1" applyAlignment="1" applyProtection="1">
      <alignment horizontal="center" vertical="center"/>
      <protection/>
    </xf>
    <xf numFmtId="3" fontId="4" fillId="0" borderId="29" xfId="0" applyNumberFormat="1" applyFont="1" applyBorder="1" applyAlignment="1" applyProtection="1">
      <alignment horizontal="left" vertical="center"/>
      <protection/>
    </xf>
    <xf numFmtId="3" fontId="10" fillId="33" borderId="10" xfId="0" applyNumberFormat="1" applyFont="1" applyFill="1" applyBorder="1" applyAlignment="1" applyProtection="1">
      <alignment horizontal="center" vertical="center" wrapText="1"/>
      <protection/>
    </xf>
    <xf numFmtId="3" fontId="10" fillId="33" borderId="16" xfId="0" applyNumberFormat="1" applyFont="1" applyFill="1" applyBorder="1" applyAlignment="1" applyProtection="1">
      <alignment horizontal="center" vertical="center"/>
      <protection/>
    </xf>
    <xf numFmtId="3" fontId="13" fillId="37" borderId="21" xfId="0" applyNumberFormat="1" applyFont="1" applyFill="1" applyBorder="1" applyAlignment="1" applyProtection="1">
      <alignment horizontal="center" vertical="center" wrapText="1"/>
      <protection/>
    </xf>
    <xf numFmtId="3" fontId="13" fillId="37" borderId="30" xfId="0" applyNumberFormat="1" applyFont="1" applyFill="1" applyBorder="1" applyAlignment="1" applyProtection="1">
      <alignment horizontal="center" vertical="center" wrapText="1"/>
      <protection/>
    </xf>
    <xf numFmtId="3" fontId="13" fillId="37" borderId="24" xfId="0" applyNumberFormat="1" applyFont="1" applyFill="1" applyBorder="1" applyAlignment="1" applyProtection="1">
      <alignment horizontal="center" vertical="center" wrapText="1"/>
      <protection/>
    </xf>
    <xf numFmtId="3" fontId="10" fillId="33" borderId="16" xfId="0" applyNumberFormat="1" applyFont="1" applyFill="1" applyBorder="1" applyAlignment="1" applyProtection="1">
      <alignment horizontal="center" vertical="center" wrapText="1"/>
      <protection/>
    </xf>
    <xf numFmtId="3" fontId="13" fillId="39" borderId="30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Alignment="1" applyProtection="1">
      <alignment horizontal="center"/>
      <protection/>
    </xf>
    <xf numFmtId="3" fontId="10" fillId="37" borderId="16" xfId="0" applyNumberFormat="1" applyFont="1" applyFill="1" applyBorder="1" applyAlignment="1" applyProtection="1">
      <alignment horizontal="center" vertical="center"/>
      <protection/>
    </xf>
    <xf numFmtId="3" fontId="10" fillId="37" borderId="10" xfId="0" applyNumberFormat="1" applyFont="1" applyFill="1" applyBorder="1" applyAlignment="1" applyProtection="1">
      <alignment horizontal="center" vertical="center"/>
      <protection/>
    </xf>
    <xf numFmtId="3" fontId="10" fillId="39" borderId="26" xfId="0" applyNumberFormat="1" applyFont="1" applyFill="1" applyBorder="1" applyAlignment="1" applyProtection="1">
      <alignment horizontal="center" vertical="center"/>
      <protection/>
    </xf>
    <xf numFmtId="3" fontId="10" fillId="39" borderId="12" xfId="0" applyNumberFormat="1" applyFont="1" applyFill="1" applyBorder="1" applyAlignment="1" applyProtection="1">
      <alignment horizontal="center" vertical="center"/>
      <protection/>
    </xf>
    <xf numFmtId="3" fontId="10" fillId="35" borderId="31" xfId="0" applyNumberFormat="1" applyFont="1" applyFill="1" applyBorder="1" applyAlignment="1" applyProtection="1">
      <alignment horizontal="center" vertical="center" wrapText="1"/>
      <protection/>
    </xf>
    <xf numFmtId="3" fontId="10" fillId="35" borderId="32" xfId="0" applyNumberFormat="1" applyFont="1" applyFill="1" applyBorder="1" applyAlignment="1" applyProtection="1">
      <alignment horizontal="center" vertical="center"/>
      <protection/>
    </xf>
    <xf numFmtId="3" fontId="10" fillId="35" borderId="33" xfId="0" applyNumberFormat="1" applyFont="1" applyFill="1" applyBorder="1" applyAlignment="1" applyProtection="1">
      <alignment horizontal="center" vertical="center"/>
      <protection/>
    </xf>
    <xf numFmtId="3" fontId="10" fillId="33" borderId="17" xfId="0" applyNumberFormat="1" applyFont="1" applyFill="1" applyBorder="1" applyAlignment="1" applyProtection="1">
      <alignment horizontal="center" vertical="center"/>
      <protection/>
    </xf>
    <xf numFmtId="3" fontId="10" fillId="33" borderId="11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Comma" xfId="53"/>
    <cellStyle name="Comma [0]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1202" xfId="65"/>
    <cellStyle name="콤마_1202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80" zoomScaleNormal="80" zoomScalePageLayoutView="0" workbookViewId="0" topLeftCell="A1">
      <selection activeCell="H31" sqref="H31"/>
    </sheetView>
  </sheetViews>
  <sheetFormatPr defaultColWidth="8.88671875" defaultRowHeight="13.5"/>
  <cols>
    <col min="1" max="1" width="4.77734375" style="1" customWidth="1"/>
    <col min="2" max="2" width="4.5546875" style="1" customWidth="1"/>
    <col min="3" max="3" width="6.6640625" style="1" customWidth="1"/>
    <col min="4" max="4" width="11.5546875" style="1" customWidth="1"/>
    <col min="5" max="10" width="15.6640625" style="1" customWidth="1"/>
    <col min="11" max="11" width="10.88671875" style="1" customWidth="1"/>
    <col min="12" max="12" width="14.3359375" style="1" customWidth="1"/>
    <col min="13" max="15" width="14.3359375" style="9" customWidth="1"/>
    <col min="16" max="21" width="14.3359375" style="1" customWidth="1"/>
    <col min="22" max="16384" width="8.88671875" style="1" customWidth="1"/>
  </cols>
  <sheetData>
    <row r="1" spans="1:15" ht="51.7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M1" s="1"/>
      <c r="N1" s="1"/>
      <c r="O1" s="1"/>
    </row>
    <row r="2" spans="1:15" ht="25.5" customHeight="1" thickBot="1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M2" s="1"/>
      <c r="N2" s="1"/>
      <c r="O2" s="1"/>
    </row>
    <row r="3" spans="1:10" s="2" customFormat="1" ht="27.75" customHeight="1">
      <c r="A3" s="50" t="s">
        <v>30</v>
      </c>
      <c r="B3" s="51"/>
      <c r="C3" s="51"/>
      <c r="D3" s="52"/>
      <c r="E3" s="45" t="s">
        <v>39</v>
      </c>
      <c r="F3" s="45" t="s">
        <v>31</v>
      </c>
      <c r="G3" s="45" t="s">
        <v>32</v>
      </c>
      <c r="H3" s="45" t="s">
        <v>42</v>
      </c>
      <c r="I3" s="45" t="s">
        <v>40</v>
      </c>
      <c r="J3" s="59" t="s">
        <v>33</v>
      </c>
    </row>
    <row r="4" spans="1:12" s="2" customFormat="1" ht="15.75" customHeight="1" thickBot="1">
      <c r="A4" s="53"/>
      <c r="B4" s="54"/>
      <c r="C4" s="54"/>
      <c r="D4" s="55"/>
      <c r="E4" s="46"/>
      <c r="F4" s="46"/>
      <c r="G4" s="46"/>
      <c r="H4" s="47"/>
      <c r="I4" s="46"/>
      <c r="J4" s="60"/>
      <c r="L4" s="23"/>
    </row>
    <row r="5" spans="1:10" s="2" customFormat="1" ht="31.5" customHeight="1">
      <c r="A5" s="74" t="s">
        <v>34</v>
      </c>
      <c r="B5" s="56" t="s">
        <v>35</v>
      </c>
      <c r="C5" s="57"/>
      <c r="D5" s="57"/>
      <c r="E5" s="24">
        <f>E6+E7</f>
        <v>21362000</v>
      </c>
      <c r="F5" s="24">
        <f>F6+F7</f>
        <v>25612905</v>
      </c>
      <c r="G5" s="24">
        <f>G6+G7</f>
        <v>24773151</v>
      </c>
      <c r="H5" s="24">
        <v>74355</v>
      </c>
      <c r="I5" s="24">
        <f>I6+I7</f>
        <v>765399</v>
      </c>
      <c r="J5" s="31">
        <f>G5/F5</f>
        <v>0.967213637031801</v>
      </c>
    </row>
    <row r="6" spans="1:10" s="2" customFormat="1" ht="31.5" customHeight="1">
      <c r="A6" s="75"/>
      <c r="B6" s="41" t="s">
        <v>19</v>
      </c>
      <c r="C6" s="42"/>
      <c r="D6" s="42"/>
      <c r="E6" s="25">
        <f>E9+E34+E35</f>
        <v>7920000</v>
      </c>
      <c r="F6" s="25">
        <f>F9+F34+F35</f>
        <v>9824494</v>
      </c>
      <c r="G6" s="25">
        <f>G9+G34+G35</f>
        <v>9630157</v>
      </c>
      <c r="H6" s="25">
        <v>14691</v>
      </c>
      <c r="I6" s="25">
        <f>I9+I34+I35</f>
        <v>179646</v>
      </c>
      <c r="J6" s="32">
        <f aca="true" t="shared" si="0" ref="J6:J36">G6/F6</f>
        <v>0.9802191339319867</v>
      </c>
    </row>
    <row r="7" spans="1:10" s="2" customFormat="1" ht="31.5" customHeight="1" thickBot="1">
      <c r="A7" s="76"/>
      <c r="B7" s="43" t="s">
        <v>12</v>
      </c>
      <c r="C7" s="44"/>
      <c r="D7" s="44"/>
      <c r="E7" s="26">
        <f>E25+E36</f>
        <v>13442000</v>
      </c>
      <c r="F7" s="26">
        <f>F25+F36</f>
        <v>15788411</v>
      </c>
      <c r="G7" s="26">
        <f>G25+G36</f>
        <v>15142994</v>
      </c>
      <c r="H7" s="26">
        <v>59664</v>
      </c>
      <c r="I7" s="26">
        <f>I25+I36</f>
        <v>585753</v>
      </c>
      <c r="J7" s="33">
        <f t="shared" si="0"/>
        <v>0.9591208386961804</v>
      </c>
    </row>
    <row r="8" spans="1:10" s="2" customFormat="1" ht="31.5" customHeight="1">
      <c r="A8" s="68" t="s">
        <v>13</v>
      </c>
      <c r="B8" s="72" t="s">
        <v>10</v>
      </c>
      <c r="C8" s="73"/>
      <c r="D8" s="73"/>
      <c r="E8" s="39">
        <f>E9+E25</f>
        <v>21342000</v>
      </c>
      <c r="F8" s="39">
        <f>F9+F25</f>
        <v>25189522</v>
      </c>
      <c r="G8" s="39">
        <f>G9+G25</f>
        <v>24703585</v>
      </c>
      <c r="H8" s="39">
        <v>1458</v>
      </c>
      <c r="I8" s="39">
        <f>I9+I25</f>
        <v>484479</v>
      </c>
      <c r="J8" s="40">
        <f t="shared" si="0"/>
        <v>0.9807087645410659</v>
      </c>
    </row>
    <row r="9" spans="1:10" s="2" customFormat="1" ht="31.5" customHeight="1">
      <c r="A9" s="68"/>
      <c r="B9" s="67" t="s">
        <v>14</v>
      </c>
      <c r="C9" s="58" t="s">
        <v>5</v>
      </c>
      <c r="D9" s="58"/>
      <c r="E9" s="4">
        <f>E10+E11+E14+E17+E18</f>
        <v>7900000</v>
      </c>
      <c r="F9" s="4">
        <f>F10+F11+F14+F17+F18</f>
        <v>9687587</v>
      </c>
      <c r="G9" s="4">
        <f>G10+G11+G14+G17+G18</f>
        <v>9562731</v>
      </c>
      <c r="H9" s="4">
        <v>625</v>
      </c>
      <c r="I9" s="4">
        <f>I10+I11+I14+I17+I18</f>
        <v>124231</v>
      </c>
      <c r="J9" s="34">
        <f t="shared" si="0"/>
        <v>0.9871117544544374</v>
      </c>
    </row>
    <row r="10" spans="1:10" s="2" customFormat="1" ht="31.5" customHeight="1">
      <c r="A10" s="68"/>
      <c r="B10" s="67"/>
      <c r="C10" s="58" t="s">
        <v>15</v>
      </c>
      <c r="D10" s="58"/>
      <c r="E10" s="6">
        <v>5000000</v>
      </c>
      <c r="F10" s="8">
        <v>6242036</v>
      </c>
      <c r="G10" s="8">
        <v>6204827</v>
      </c>
      <c r="H10" s="8"/>
      <c r="I10" s="8">
        <f>F10-G10-H10</f>
        <v>37209</v>
      </c>
      <c r="J10" s="35">
        <f t="shared" si="0"/>
        <v>0.9940389642097547</v>
      </c>
    </row>
    <row r="11" spans="1:10" s="2" customFormat="1" ht="31.5" customHeight="1">
      <c r="A11" s="68"/>
      <c r="B11" s="67"/>
      <c r="C11" s="62" t="s">
        <v>36</v>
      </c>
      <c r="D11" s="29" t="s">
        <v>18</v>
      </c>
      <c r="E11" s="7">
        <f>E12+E13</f>
        <v>500000</v>
      </c>
      <c r="F11" s="7">
        <f>F12+F13</f>
        <v>696003</v>
      </c>
      <c r="G11" s="28">
        <f>G12+G13</f>
        <v>693265</v>
      </c>
      <c r="H11" s="28">
        <v>73</v>
      </c>
      <c r="I11" s="27">
        <f aca="true" t="shared" si="1" ref="I11:I36">F11-G11-H11</f>
        <v>2665</v>
      </c>
      <c r="J11" s="34">
        <f t="shared" si="0"/>
        <v>0.9960661089104501</v>
      </c>
    </row>
    <row r="12" spans="1:10" s="2" customFormat="1" ht="31.5" customHeight="1">
      <c r="A12" s="68"/>
      <c r="B12" s="67"/>
      <c r="C12" s="58"/>
      <c r="D12" s="18" t="s">
        <v>20</v>
      </c>
      <c r="E12" s="5">
        <v>420000</v>
      </c>
      <c r="F12" s="8">
        <v>597819</v>
      </c>
      <c r="G12" s="8">
        <v>597819</v>
      </c>
      <c r="H12" s="8"/>
      <c r="I12" s="8">
        <f t="shared" si="1"/>
        <v>0</v>
      </c>
      <c r="J12" s="35">
        <f t="shared" si="0"/>
        <v>1</v>
      </c>
    </row>
    <row r="13" spans="1:10" s="2" customFormat="1" ht="31.5" customHeight="1">
      <c r="A13" s="68"/>
      <c r="B13" s="67"/>
      <c r="C13" s="58"/>
      <c r="D13" s="18" t="s">
        <v>21</v>
      </c>
      <c r="E13" s="5">
        <v>80000</v>
      </c>
      <c r="F13" s="8">
        <v>98184</v>
      </c>
      <c r="G13" s="8">
        <v>95446</v>
      </c>
      <c r="H13" s="8">
        <v>73</v>
      </c>
      <c r="I13" s="8">
        <f t="shared" si="1"/>
        <v>2665</v>
      </c>
      <c r="J13" s="35">
        <f t="shared" si="0"/>
        <v>0.972113582661126</v>
      </c>
    </row>
    <row r="14" spans="1:10" s="2" customFormat="1" ht="31.5" customHeight="1">
      <c r="A14" s="68"/>
      <c r="B14" s="67"/>
      <c r="C14" s="62" t="s">
        <v>37</v>
      </c>
      <c r="D14" s="29" t="s">
        <v>18</v>
      </c>
      <c r="E14" s="7">
        <f>E15+E16</f>
        <v>400000</v>
      </c>
      <c r="F14" s="7">
        <f>F15+F16</f>
        <v>416947</v>
      </c>
      <c r="G14" s="7">
        <f>G15+G16</f>
        <v>401392</v>
      </c>
      <c r="H14" s="28">
        <v>372</v>
      </c>
      <c r="I14" s="27">
        <f t="shared" si="1"/>
        <v>15183</v>
      </c>
      <c r="J14" s="34">
        <f t="shared" si="0"/>
        <v>0.9626931000822646</v>
      </c>
    </row>
    <row r="15" spans="1:10" s="2" customFormat="1" ht="31.5" customHeight="1">
      <c r="A15" s="68"/>
      <c r="B15" s="67"/>
      <c r="C15" s="58"/>
      <c r="D15" s="18" t="s">
        <v>22</v>
      </c>
      <c r="E15" s="5">
        <v>2000</v>
      </c>
      <c r="F15" s="8">
        <v>1730</v>
      </c>
      <c r="G15" s="8">
        <v>1730</v>
      </c>
      <c r="H15" s="8"/>
      <c r="I15" s="8">
        <f t="shared" si="1"/>
        <v>0</v>
      </c>
      <c r="J15" s="35">
        <f t="shared" si="0"/>
        <v>1</v>
      </c>
    </row>
    <row r="16" spans="1:10" s="2" customFormat="1" ht="31.5" customHeight="1">
      <c r="A16" s="68"/>
      <c r="B16" s="67"/>
      <c r="C16" s="58"/>
      <c r="D16" s="18" t="s">
        <v>23</v>
      </c>
      <c r="E16" s="5">
        <v>398000</v>
      </c>
      <c r="F16" s="8">
        <v>415217</v>
      </c>
      <c r="G16" s="8">
        <v>399662</v>
      </c>
      <c r="H16" s="8">
        <v>372</v>
      </c>
      <c r="I16" s="8">
        <f t="shared" si="1"/>
        <v>15183</v>
      </c>
      <c r="J16" s="35">
        <f t="shared" si="0"/>
        <v>0.9625376610302565</v>
      </c>
    </row>
    <row r="17" spans="1:10" s="2" customFormat="1" ht="31.5" customHeight="1">
      <c r="A17" s="68"/>
      <c r="B17" s="67"/>
      <c r="C17" s="49" t="s">
        <v>16</v>
      </c>
      <c r="D17" s="49"/>
      <c r="E17" s="5"/>
      <c r="F17" s="8"/>
      <c r="G17" s="8"/>
      <c r="H17" s="8"/>
      <c r="I17" s="8">
        <f t="shared" si="1"/>
        <v>0</v>
      </c>
      <c r="J17" s="35" t="e">
        <f t="shared" si="0"/>
        <v>#DIV/0!</v>
      </c>
    </row>
    <row r="18" spans="1:10" s="2" customFormat="1" ht="31.5" customHeight="1">
      <c r="A18" s="68"/>
      <c r="B18" s="67"/>
      <c r="C18" s="62" t="s">
        <v>24</v>
      </c>
      <c r="D18" s="29" t="s">
        <v>18</v>
      </c>
      <c r="E18" s="4">
        <v>2000000</v>
      </c>
      <c r="F18" s="4">
        <f>SUM(F19:F24)</f>
        <v>2332601</v>
      </c>
      <c r="G18" s="4">
        <f>SUM(G19:G24)</f>
        <v>2263247</v>
      </c>
      <c r="H18" s="27">
        <f>SUM(H19:H24)</f>
        <v>180</v>
      </c>
      <c r="I18" s="27">
        <f t="shared" si="1"/>
        <v>69174</v>
      </c>
      <c r="J18" s="34">
        <f t="shared" si="0"/>
        <v>0.9702675253933271</v>
      </c>
    </row>
    <row r="19" spans="1:10" s="2" customFormat="1" ht="31.5" customHeight="1">
      <c r="A19" s="68"/>
      <c r="B19" s="67"/>
      <c r="C19" s="58"/>
      <c r="D19" s="19" t="s">
        <v>29</v>
      </c>
      <c r="E19" s="5"/>
      <c r="F19" s="20">
        <v>326636</v>
      </c>
      <c r="G19" s="8">
        <v>326136</v>
      </c>
      <c r="H19" s="8"/>
      <c r="I19" s="8">
        <f t="shared" si="1"/>
        <v>500</v>
      </c>
      <c r="J19" s="35">
        <f t="shared" si="0"/>
        <v>0.9984692440514824</v>
      </c>
    </row>
    <row r="20" spans="1:10" s="2" customFormat="1" ht="31.5" customHeight="1">
      <c r="A20" s="68"/>
      <c r="B20" s="67"/>
      <c r="C20" s="58"/>
      <c r="D20" s="19" t="s">
        <v>25</v>
      </c>
      <c r="E20" s="5"/>
      <c r="F20" s="20">
        <v>95789</v>
      </c>
      <c r="G20" s="8">
        <v>95789</v>
      </c>
      <c r="H20" s="8"/>
      <c r="I20" s="8">
        <f t="shared" si="1"/>
        <v>0</v>
      </c>
      <c r="J20" s="35">
        <f t="shared" si="0"/>
        <v>1</v>
      </c>
    </row>
    <row r="21" spans="1:10" s="2" customFormat="1" ht="31.5" customHeight="1">
      <c r="A21" s="68"/>
      <c r="B21" s="67"/>
      <c r="C21" s="58"/>
      <c r="D21" s="19" t="s">
        <v>17</v>
      </c>
      <c r="E21" s="5"/>
      <c r="F21" s="20">
        <v>21391</v>
      </c>
      <c r="G21" s="8">
        <v>20079</v>
      </c>
      <c r="H21" s="8">
        <v>3</v>
      </c>
      <c r="I21" s="8">
        <f t="shared" si="1"/>
        <v>1309</v>
      </c>
      <c r="J21" s="35">
        <f t="shared" si="0"/>
        <v>0.9386657940255247</v>
      </c>
    </row>
    <row r="22" spans="1:10" s="2" customFormat="1" ht="31.5" customHeight="1">
      <c r="A22" s="68"/>
      <c r="B22" s="67"/>
      <c r="C22" s="58"/>
      <c r="D22" s="19" t="s">
        <v>1</v>
      </c>
      <c r="E22" s="5"/>
      <c r="F22" s="20">
        <v>529225</v>
      </c>
      <c r="G22" s="8">
        <v>519755</v>
      </c>
      <c r="H22" s="8">
        <v>44</v>
      </c>
      <c r="I22" s="8">
        <f t="shared" si="1"/>
        <v>9426</v>
      </c>
      <c r="J22" s="35">
        <f t="shared" si="0"/>
        <v>0.9821059095847702</v>
      </c>
    </row>
    <row r="23" spans="1:10" s="2" customFormat="1" ht="31.5" customHeight="1">
      <c r="A23" s="68"/>
      <c r="B23" s="67"/>
      <c r="C23" s="58"/>
      <c r="D23" s="19" t="s">
        <v>2</v>
      </c>
      <c r="E23" s="5"/>
      <c r="F23" s="20">
        <v>615203</v>
      </c>
      <c r="G23" s="8">
        <v>557131</v>
      </c>
      <c r="H23" s="8">
        <v>133</v>
      </c>
      <c r="I23" s="8">
        <f t="shared" si="1"/>
        <v>57939</v>
      </c>
      <c r="J23" s="35">
        <f t="shared" si="0"/>
        <v>0.9056051417174493</v>
      </c>
    </row>
    <row r="24" spans="1:10" s="2" customFormat="1" ht="31.5" customHeight="1">
      <c r="A24" s="68"/>
      <c r="B24" s="67"/>
      <c r="C24" s="58"/>
      <c r="D24" s="19" t="s">
        <v>3</v>
      </c>
      <c r="E24" s="5"/>
      <c r="F24" s="20">
        <v>744357</v>
      </c>
      <c r="G24" s="8">
        <v>744357</v>
      </c>
      <c r="H24" s="8"/>
      <c r="I24" s="8">
        <f t="shared" si="1"/>
        <v>0</v>
      </c>
      <c r="J24" s="35">
        <f t="shared" si="0"/>
        <v>1</v>
      </c>
    </row>
    <row r="25" spans="1:10" s="3" customFormat="1" ht="31.5" customHeight="1">
      <c r="A25" s="68"/>
      <c r="B25" s="67" t="s">
        <v>4</v>
      </c>
      <c r="C25" s="58" t="s">
        <v>5</v>
      </c>
      <c r="D25" s="58"/>
      <c r="E25" s="4">
        <v>13442000</v>
      </c>
      <c r="F25" s="4">
        <f>F26+F27+F28+F31+F32</f>
        <v>15501935</v>
      </c>
      <c r="G25" s="4">
        <f>G26+G27+G28+G31+G32</f>
        <v>15140854</v>
      </c>
      <c r="H25" s="27">
        <v>833</v>
      </c>
      <c r="I25" s="27">
        <f t="shared" si="1"/>
        <v>360248</v>
      </c>
      <c r="J25" s="34">
        <f t="shared" si="0"/>
        <v>0.9767073594360962</v>
      </c>
    </row>
    <row r="26" spans="1:10" s="2" customFormat="1" ht="31.5" customHeight="1">
      <c r="A26" s="68"/>
      <c r="B26" s="67"/>
      <c r="C26" s="58" t="s">
        <v>6</v>
      </c>
      <c r="D26" s="58"/>
      <c r="E26" s="5">
        <v>992000</v>
      </c>
      <c r="F26" s="8">
        <v>1123375</v>
      </c>
      <c r="G26" s="8">
        <v>1107346</v>
      </c>
      <c r="H26" s="8">
        <v>31</v>
      </c>
      <c r="I26" s="8">
        <f t="shared" si="1"/>
        <v>15998</v>
      </c>
      <c r="J26" s="35">
        <f t="shared" si="0"/>
        <v>0.9857313897852453</v>
      </c>
    </row>
    <row r="27" spans="1:10" s="2" customFormat="1" ht="31.5" customHeight="1">
      <c r="A27" s="68"/>
      <c r="B27" s="67"/>
      <c r="C27" s="58" t="s">
        <v>7</v>
      </c>
      <c r="D27" s="58"/>
      <c r="E27" s="5">
        <v>2300000</v>
      </c>
      <c r="F27" s="8">
        <v>2881575</v>
      </c>
      <c r="G27" s="8">
        <v>2828361</v>
      </c>
      <c r="H27" s="8">
        <v>221</v>
      </c>
      <c r="I27" s="8">
        <f t="shared" si="1"/>
        <v>52993</v>
      </c>
      <c r="J27" s="35">
        <f t="shared" si="0"/>
        <v>0.9815330157986518</v>
      </c>
    </row>
    <row r="28" spans="1:10" s="2" customFormat="1" ht="31.5" customHeight="1">
      <c r="A28" s="68"/>
      <c r="B28" s="67"/>
      <c r="C28" s="62" t="s">
        <v>26</v>
      </c>
      <c r="D28" s="29" t="s">
        <v>18</v>
      </c>
      <c r="E28" s="7">
        <v>5800000</v>
      </c>
      <c r="F28" s="7">
        <v>6763242</v>
      </c>
      <c r="G28" s="28">
        <v>6558299</v>
      </c>
      <c r="H28" s="28">
        <v>499</v>
      </c>
      <c r="I28" s="27">
        <f t="shared" si="1"/>
        <v>204444</v>
      </c>
      <c r="J28" s="34">
        <f t="shared" si="0"/>
        <v>0.9696975208043717</v>
      </c>
    </row>
    <row r="29" spans="1:10" s="2" customFormat="1" ht="31.5" customHeight="1">
      <c r="A29" s="68"/>
      <c r="B29" s="67"/>
      <c r="C29" s="58"/>
      <c r="D29" s="18" t="s">
        <v>27</v>
      </c>
      <c r="E29" s="5">
        <v>1770000</v>
      </c>
      <c r="F29" s="5">
        <v>2269145</v>
      </c>
      <c r="G29" s="5">
        <v>2064202</v>
      </c>
      <c r="H29" s="5">
        <v>499</v>
      </c>
      <c r="I29" s="8">
        <f t="shared" si="1"/>
        <v>204444</v>
      </c>
      <c r="J29" s="35">
        <f t="shared" si="0"/>
        <v>0.9096827219062686</v>
      </c>
    </row>
    <row r="30" spans="1:10" s="2" customFormat="1" ht="31.5" customHeight="1">
      <c r="A30" s="68"/>
      <c r="B30" s="67"/>
      <c r="C30" s="58"/>
      <c r="D30" s="18" t="s">
        <v>38</v>
      </c>
      <c r="E30" s="5">
        <v>4030000</v>
      </c>
      <c r="F30" s="8">
        <v>4494097</v>
      </c>
      <c r="G30" s="6">
        <v>4494097</v>
      </c>
      <c r="H30" s="6"/>
      <c r="I30" s="8">
        <f t="shared" si="1"/>
        <v>0</v>
      </c>
      <c r="J30" s="35">
        <f t="shared" si="0"/>
        <v>1</v>
      </c>
    </row>
    <row r="31" spans="1:24" s="2" customFormat="1" ht="31.5" customHeight="1">
      <c r="A31" s="68"/>
      <c r="B31" s="67"/>
      <c r="C31" s="58" t="s">
        <v>8</v>
      </c>
      <c r="D31" s="58"/>
      <c r="E31" s="5">
        <v>1550000</v>
      </c>
      <c r="F31" s="8">
        <v>1692110</v>
      </c>
      <c r="G31" s="6">
        <v>1692110</v>
      </c>
      <c r="H31" s="6"/>
      <c r="I31" s="8">
        <f t="shared" si="1"/>
        <v>0</v>
      </c>
      <c r="J31" s="35">
        <f t="shared" si="0"/>
        <v>1</v>
      </c>
      <c r="M31" s="10"/>
      <c r="N31" s="10"/>
      <c r="O31" s="11"/>
      <c r="P31" s="10"/>
      <c r="Q31" s="10"/>
      <c r="R31" s="11"/>
      <c r="S31" s="10"/>
      <c r="T31" s="10"/>
      <c r="U31" s="11"/>
      <c r="V31" s="12"/>
      <c r="W31" s="12"/>
      <c r="X31" s="12"/>
    </row>
    <row r="32" spans="1:24" s="2" customFormat="1" ht="31.5" customHeight="1" thickBot="1">
      <c r="A32" s="68"/>
      <c r="B32" s="67"/>
      <c r="C32" s="58" t="s">
        <v>28</v>
      </c>
      <c r="D32" s="58"/>
      <c r="E32" s="5">
        <v>2800000</v>
      </c>
      <c r="F32" s="8">
        <v>3041633</v>
      </c>
      <c r="G32" s="6">
        <v>2954738</v>
      </c>
      <c r="H32" s="6">
        <v>82</v>
      </c>
      <c r="I32" s="8">
        <f t="shared" si="1"/>
        <v>86813</v>
      </c>
      <c r="J32" s="35">
        <f t="shared" si="0"/>
        <v>0.9714314646112795</v>
      </c>
      <c r="M32" s="10"/>
      <c r="N32" s="10"/>
      <c r="O32" s="11"/>
      <c r="P32" s="10"/>
      <c r="Q32" s="10"/>
      <c r="R32" s="11"/>
      <c r="S32" s="10"/>
      <c r="T32" s="10"/>
      <c r="U32" s="11"/>
      <c r="V32" s="12"/>
      <c r="W32" s="12"/>
      <c r="X32" s="12"/>
    </row>
    <row r="33" spans="1:24" s="3" customFormat="1" ht="31.5" customHeight="1">
      <c r="A33" s="64" t="s">
        <v>9</v>
      </c>
      <c r="B33" s="70" t="s">
        <v>10</v>
      </c>
      <c r="C33" s="71"/>
      <c r="D33" s="71"/>
      <c r="E33" s="30">
        <f>SUM(E34:E36)</f>
        <v>20000</v>
      </c>
      <c r="F33" s="30">
        <f>SUM(F34:F36)</f>
        <v>423383</v>
      </c>
      <c r="G33" s="30">
        <f>SUM(G34:G36)</f>
        <v>69566</v>
      </c>
      <c r="H33" s="37">
        <v>72897</v>
      </c>
      <c r="I33" s="37">
        <f t="shared" si="1"/>
        <v>280920</v>
      </c>
      <c r="J33" s="38">
        <f t="shared" si="0"/>
        <v>0.16430985656013586</v>
      </c>
      <c r="M33" s="13"/>
      <c r="N33" s="13"/>
      <c r="O33" s="14"/>
      <c r="P33" s="13"/>
      <c r="Q33" s="13"/>
      <c r="R33" s="14"/>
      <c r="S33" s="13"/>
      <c r="T33" s="13"/>
      <c r="U33" s="14"/>
      <c r="V33" s="15"/>
      <c r="W33" s="15"/>
      <c r="X33" s="15"/>
    </row>
    <row r="34" spans="1:24" s="2" customFormat="1" ht="31.5" customHeight="1">
      <c r="A34" s="65"/>
      <c r="B34" s="63" t="s">
        <v>11</v>
      </c>
      <c r="C34" s="58"/>
      <c r="D34" s="58"/>
      <c r="E34" s="6">
        <v>20000</v>
      </c>
      <c r="F34" s="8">
        <v>40594</v>
      </c>
      <c r="G34" s="8">
        <v>7840</v>
      </c>
      <c r="H34" s="8">
        <v>8328</v>
      </c>
      <c r="I34" s="8">
        <f t="shared" si="1"/>
        <v>24426</v>
      </c>
      <c r="J34" s="35">
        <f t="shared" si="0"/>
        <v>0.1931319899492536</v>
      </c>
      <c r="M34" s="10"/>
      <c r="N34" s="10"/>
      <c r="O34" s="11"/>
      <c r="P34" s="10"/>
      <c r="Q34" s="10"/>
      <c r="R34" s="11"/>
      <c r="S34" s="10"/>
      <c r="T34" s="10"/>
      <c r="U34" s="11"/>
      <c r="V34" s="12"/>
      <c r="W34" s="12"/>
      <c r="X34" s="12"/>
    </row>
    <row r="35" spans="1:24" s="2" customFormat="1" ht="31.5" customHeight="1">
      <c r="A35" s="65"/>
      <c r="B35" s="63" t="s">
        <v>0</v>
      </c>
      <c r="C35" s="58"/>
      <c r="D35" s="58"/>
      <c r="E35" s="6"/>
      <c r="F35" s="8">
        <v>96313</v>
      </c>
      <c r="G35" s="8">
        <v>59586</v>
      </c>
      <c r="H35" s="8">
        <v>5738</v>
      </c>
      <c r="I35" s="8">
        <f t="shared" si="1"/>
        <v>30989</v>
      </c>
      <c r="J35" s="35">
        <f t="shared" si="0"/>
        <v>0.6186703767923333</v>
      </c>
      <c r="M35" s="10"/>
      <c r="N35" s="10"/>
      <c r="O35" s="10"/>
      <c r="P35" s="10"/>
      <c r="Q35" s="10"/>
      <c r="R35" s="11"/>
      <c r="S35" s="10"/>
      <c r="T35" s="10"/>
      <c r="U35" s="11"/>
      <c r="V35" s="12"/>
      <c r="W35" s="12"/>
      <c r="X35" s="12"/>
    </row>
    <row r="36" spans="1:24" s="2" customFormat="1" ht="31.5" customHeight="1" thickBot="1">
      <c r="A36" s="66"/>
      <c r="B36" s="77" t="s">
        <v>12</v>
      </c>
      <c r="C36" s="78"/>
      <c r="D36" s="78"/>
      <c r="E36" s="21"/>
      <c r="F36" s="22">
        <v>286476</v>
      </c>
      <c r="G36" s="22">
        <v>2140</v>
      </c>
      <c r="H36" s="22">
        <v>58831</v>
      </c>
      <c r="I36" s="22">
        <f t="shared" si="1"/>
        <v>225505</v>
      </c>
      <c r="J36" s="36">
        <f t="shared" si="0"/>
        <v>0.007470084754045714</v>
      </c>
      <c r="M36" s="10"/>
      <c r="N36" s="10"/>
      <c r="O36" s="11"/>
      <c r="P36" s="10"/>
      <c r="Q36" s="10"/>
      <c r="R36" s="11"/>
      <c r="S36" s="10"/>
      <c r="T36" s="10"/>
      <c r="U36" s="11"/>
      <c r="V36" s="12"/>
      <c r="W36" s="12"/>
      <c r="X36" s="12"/>
    </row>
    <row r="37" spans="13:24" ht="14.25">
      <c r="M37" s="16"/>
      <c r="N37" s="16"/>
      <c r="O37" s="16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1.75" customHeight="1">
      <c r="G38" s="69" t="s">
        <v>41</v>
      </c>
      <c r="H38" s="69"/>
      <c r="I38" s="69"/>
      <c r="J38" s="69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</row>
    <row r="39" spans="13:24" ht="14.25">
      <c r="M39" s="16"/>
      <c r="N39" s="16"/>
      <c r="O39" s="16"/>
      <c r="P39" s="17"/>
      <c r="Q39" s="17"/>
      <c r="R39" s="17"/>
      <c r="S39" s="17"/>
      <c r="T39" s="17"/>
      <c r="U39" s="17"/>
      <c r="V39" s="17"/>
      <c r="W39" s="17"/>
      <c r="X39" s="17"/>
    </row>
    <row r="40" spans="13:24" ht="14.25">
      <c r="M40" s="16"/>
      <c r="N40" s="16"/>
      <c r="O40" s="16"/>
      <c r="P40" s="17"/>
      <c r="Q40" s="17"/>
      <c r="R40" s="17"/>
      <c r="S40" s="17"/>
      <c r="T40" s="17"/>
      <c r="U40" s="17"/>
      <c r="V40" s="17"/>
      <c r="W40" s="17"/>
      <c r="X40" s="17"/>
    </row>
    <row r="41" spans="13:24" ht="14.25">
      <c r="M41" s="16"/>
      <c r="N41" s="16"/>
      <c r="O41" s="16"/>
      <c r="P41" s="17"/>
      <c r="Q41" s="17"/>
      <c r="R41" s="17"/>
      <c r="S41" s="17"/>
      <c r="T41" s="17"/>
      <c r="U41" s="17"/>
      <c r="V41" s="17"/>
      <c r="W41" s="17"/>
      <c r="X41" s="17"/>
    </row>
    <row r="42" spans="13:24" ht="14.25">
      <c r="M42" s="16"/>
      <c r="N42" s="16"/>
      <c r="O42" s="16"/>
      <c r="P42" s="17"/>
      <c r="Q42" s="17"/>
      <c r="R42" s="17"/>
      <c r="S42" s="17"/>
      <c r="T42" s="17"/>
      <c r="U42" s="17"/>
      <c r="V42" s="17"/>
      <c r="W42" s="17"/>
      <c r="X42" s="17"/>
    </row>
    <row r="43" spans="13:24" ht="14.25">
      <c r="M43" s="16"/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</row>
    <row r="44" spans="13:24" ht="14.25">
      <c r="M44" s="16"/>
      <c r="N44" s="16"/>
      <c r="O44" s="16"/>
      <c r="P44" s="17"/>
      <c r="Q44" s="17"/>
      <c r="R44" s="17"/>
      <c r="S44" s="17"/>
      <c r="T44" s="17"/>
      <c r="U44" s="17"/>
      <c r="V44" s="17"/>
      <c r="W44" s="17"/>
      <c r="X44" s="17"/>
    </row>
    <row r="45" spans="13:24" ht="14.25">
      <c r="M45" s="16"/>
      <c r="N45" s="16"/>
      <c r="O45" s="16"/>
      <c r="P45" s="17"/>
      <c r="Q45" s="17"/>
      <c r="R45" s="17"/>
      <c r="S45" s="17"/>
      <c r="T45" s="17"/>
      <c r="U45" s="17"/>
      <c r="V45" s="17"/>
      <c r="W45" s="17"/>
      <c r="X45" s="17"/>
    </row>
    <row r="46" spans="13:24" ht="14.25">
      <c r="M46" s="16"/>
      <c r="N46" s="16"/>
      <c r="O46" s="16"/>
      <c r="P46" s="17"/>
      <c r="Q46" s="17"/>
      <c r="R46" s="17"/>
      <c r="S46" s="17"/>
      <c r="T46" s="17"/>
      <c r="U46" s="17"/>
      <c r="V46" s="17"/>
      <c r="W46" s="17"/>
      <c r="X46" s="17"/>
    </row>
    <row r="47" spans="13:24" ht="14.25">
      <c r="M47" s="16"/>
      <c r="N47" s="16"/>
      <c r="O47" s="16"/>
      <c r="P47" s="17"/>
      <c r="Q47" s="17"/>
      <c r="R47" s="17"/>
      <c r="S47" s="17"/>
      <c r="T47" s="17"/>
      <c r="U47" s="17"/>
      <c r="V47" s="17"/>
      <c r="W47" s="17"/>
      <c r="X47" s="17"/>
    </row>
    <row r="48" spans="13:24" ht="14.25">
      <c r="M48" s="16"/>
      <c r="N48" s="16"/>
      <c r="O48" s="16"/>
      <c r="P48" s="17"/>
      <c r="Q48" s="17"/>
      <c r="R48" s="17"/>
      <c r="S48" s="17"/>
      <c r="T48" s="17"/>
      <c r="U48" s="17"/>
      <c r="V48" s="17"/>
      <c r="W48" s="17"/>
      <c r="X48" s="17"/>
    </row>
    <row r="49" spans="13:24" ht="14.25">
      <c r="M49" s="16"/>
      <c r="N49" s="16"/>
      <c r="O49" s="16"/>
      <c r="P49" s="17"/>
      <c r="Q49" s="17"/>
      <c r="R49" s="17"/>
      <c r="S49" s="17"/>
      <c r="T49" s="17"/>
      <c r="U49" s="17"/>
      <c r="V49" s="17"/>
      <c r="W49" s="17"/>
      <c r="X49" s="17"/>
    </row>
    <row r="50" spans="13:24" ht="14.25"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</row>
    <row r="51" spans="13:24" ht="14.25">
      <c r="M51" s="16"/>
      <c r="N51" s="16"/>
      <c r="O51" s="16"/>
      <c r="P51" s="17"/>
      <c r="Q51" s="17"/>
      <c r="R51" s="17"/>
      <c r="S51" s="17"/>
      <c r="T51" s="17"/>
      <c r="U51" s="17"/>
      <c r="V51" s="17"/>
      <c r="W51" s="17"/>
      <c r="X51" s="17"/>
    </row>
    <row r="52" spans="13:24" ht="14.25">
      <c r="M52" s="16"/>
      <c r="N52" s="16"/>
      <c r="O52" s="16"/>
      <c r="P52" s="17"/>
      <c r="Q52" s="17"/>
      <c r="R52" s="17"/>
      <c r="S52" s="17"/>
      <c r="T52" s="17"/>
      <c r="U52" s="17"/>
      <c r="V52" s="17"/>
      <c r="W52" s="17"/>
      <c r="X52" s="17"/>
    </row>
    <row r="53" spans="13:24" ht="14.25">
      <c r="M53" s="16"/>
      <c r="N53" s="16"/>
      <c r="O53" s="16"/>
      <c r="P53" s="17"/>
      <c r="Q53" s="17"/>
      <c r="R53" s="17"/>
      <c r="S53" s="17"/>
      <c r="T53" s="17"/>
      <c r="U53" s="17"/>
      <c r="V53" s="17"/>
      <c r="W53" s="17"/>
      <c r="X53" s="17"/>
    </row>
    <row r="54" spans="13:24" ht="14.25">
      <c r="M54" s="16"/>
      <c r="N54" s="16"/>
      <c r="O54" s="16"/>
      <c r="P54" s="17"/>
      <c r="Q54" s="17"/>
      <c r="R54" s="17"/>
      <c r="S54" s="17"/>
      <c r="T54" s="17"/>
      <c r="U54" s="17"/>
      <c r="V54" s="17"/>
      <c r="W54" s="17"/>
      <c r="X54" s="17"/>
    </row>
    <row r="55" spans="13:24" ht="14.25">
      <c r="M55" s="16"/>
      <c r="N55" s="16"/>
      <c r="O55" s="16"/>
      <c r="P55" s="17"/>
      <c r="Q55" s="17"/>
      <c r="R55" s="17"/>
      <c r="S55" s="17"/>
      <c r="T55" s="17"/>
      <c r="U55" s="17"/>
      <c r="V55" s="17"/>
      <c r="W55" s="17"/>
      <c r="X55" s="17"/>
    </row>
    <row r="56" spans="13:24" ht="14.25">
      <c r="M56" s="16"/>
      <c r="N56" s="16"/>
      <c r="O56" s="16"/>
      <c r="P56" s="17"/>
      <c r="Q56" s="17"/>
      <c r="R56" s="17"/>
      <c r="S56" s="17"/>
      <c r="T56" s="17"/>
      <c r="U56" s="17"/>
      <c r="V56" s="17"/>
      <c r="W56" s="17"/>
      <c r="X56" s="17"/>
    </row>
  </sheetData>
  <sheetProtection/>
  <mergeCells count="35">
    <mergeCell ref="G38:J38"/>
    <mergeCell ref="B33:D33"/>
    <mergeCell ref="C32:D32"/>
    <mergeCell ref="C10:D10"/>
    <mergeCell ref="B8:D8"/>
    <mergeCell ref="A5:A7"/>
    <mergeCell ref="B9:B24"/>
    <mergeCell ref="C9:D9"/>
    <mergeCell ref="B35:D35"/>
    <mergeCell ref="B36:D36"/>
    <mergeCell ref="B34:D34"/>
    <mergeCell ref="C18:C24"/>
    <mergeCell ref="A33:A36"/>
    <mergeCell ref="B25:B32"/>
    <mergeCell ref="A8:A32"/>
    <mergeCell ref="C14:C16"/>
    <mergeCell ref="C28:C30"/>
    <mergeCell ref="C25:D25"/>
    <mergeCell ref="C26:D26"/>
    <mergeCell ref="C27:D27"/>
    <mergeCell ref="C17:D17"/>
    <mergeCell ref="A3:D4"/>
    <mergeCell ref="B5:D5"/>
    <mergeCell ref="C31:D31"/>
    <mergeCell ref="G3:G4"/>
    <mergeCell ref="I3:I4"/>
    <mergeCell ref="C11:C13"/>
    <mergeCell ref="B6:D6"/>
    <mergeCell ref="B7:D7"/>
    <mergeCell ref="E3:E4"/>
    <mergeCell ref="F3:F4"/>
    <mergeCell ref="H3:H4"/>
    <mergeCell ref="A1:J1"/>
    <mergeCell ref="J3:J4"/>
    <mergeCell ref="A2:J2"/>
  </mergeCells>
  <printOptions/>
  <pageMargins left="0.7480314960629921" right="0.7480314960629921" top="0.35433070866141736" bottom="0.2362204724409449" header="0.7086614173228347" footer="0.1574803149606299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smile</cp:lastModifiedBy>
  <cp:lastPrinted>2014-01-17T00:51:52Z</cp:lastPrinted>
  <dcterms:created xsi:type="dcterms:W3CDTF">1999-04-08T04:49:33Z</dcterms:created>
  <dcterms:modified xsi:type="dcterms:W3CDTF">2019-03-06T07:49:37Z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3C5710EC">
    <vt:lpwstr/>
  </property>
  <property fmtid="{D5CDD505-2E9C-101B-9397-08002B2CF9AE}" pid="110" name="IVID16F44373">
    <vt:lpwstr/>
  </property>
  <property fmtid="{D5CDD505-2E9C-101B-9397-08002B2CF9AE}" pid="111" name="IVID44F14F6">
    <vt:lpwstr/>
  </property>
  <property fmtid="{D5CDD505-2E9C-101B-9397-08002B2CF9AE}" pid="112" name="IVID3C1C1DFD">
    <vt:lpwstr/>
  </property>
  <property fmtid="{D5CDD505-2E9C-101B-9397-08002B2CF9AE}" pid="113" name="IVID2169180B">
    <vt:lpwstr/>
  </property>
  <property fmtid="{D5CDD505-2E9C-101B-9397-08002B2CF9AE}" pid="114" name="IVID3B3714D9">
    <vt:lpwstr/>
  </property>
  <property fmtid="{D5CDD505-2E9C-101B-9397-08002B2CF9AE}" pid="115" name="IVID2C7117F2">
    <vt:lpwstr/>
  </property>
  <property fmtid="{D5CDD505-2E9C-101B-9397-08002B2CF9AE}" pid="116" name="IVID1B780FF3">
    <vt:lpwstr/>
  </property>
  <property fmtid="{D5CDD505-2E9C-101B-9397-08002B2CF9AE}" pid="117" name="IVID2B3F11FE">
    <vt:lpwstr/>
  </property>
  <property fmtid="{D5CDD505-2E9C-101B-9397-08002B2CF9AE}" pid="118" name="IVID215117D4">
    <vt:lpwstr/>
  </property>
  <property fmtid="{D5CDD505-2E9C-101B-9397-08002B2CF9AE}" pid="119" name="IVID7741001">
    <vt:lpwstr/>
  </property>
  <property fmtid="{D5CDD505-2E9C-101B-9397-08002B2CF9AE}" pid="120" name="IVID1B5D11F6">
    <vt:lpwstr/>
  </property>
  <property fmtid="{D5CDD505-2E9C-101B-9397-08002B2CF9AE}" pid="121" name="IVID341C1704">
    <vt:lpwstr/>
  </property>
  <property fmtid="{D5CDD505-2E9C-101B-9397-08002B2CF9AE}" pid="122" name="IVID2C231BD0">
    <vt:lpwstr/>
  </property>
  <property fmtid="{D5CDD505-2E9C-101B-9397-08002B2CF9AE}" pid="123" name="IVID463713F2">
    <vt:lpwstr/>
  </property>
  <property fmtid="{D5CDD505-2E9C-101B-9397-08002B2CF9AE}" pid="124" name="IVID315A1703">
    <vt:lpwstr/>
  </property>
  <property fmtid="{D5CDD505-2E9C-101B-9397-08002B2CF9AE}" pid="125" name="IVID33601201">
    <vt:lpwstr/>
  </property>
  <property fmtid="{D5CDD505-2E9C-101B-9397-08002B2CF9AE}" pid="126" name="IVID122E10F9">
    <vt:lpwstr/>
  </property>
  <property fmtid="{D5CDD505-2E9C-101B-9397-08002B2CF9AE}" pid="127" name="IVID11400EEF">
    <vt:lpwstr/>
  </property>
  <property fmtid="{D5CDD505-2E9C-101B-9397-08002B2CF9AE}" pid="128" name="IVID235818E0">
    <vt:lpwstr/>
  </property>
  <property fmtid="{D5CDD505-2E9C-101B-9397-08002B2CF9AE}" pid="129" name="IVID1B6514F6">
    <vt:lpwstr/>
  </property>
  <property fmtid="{D5CDD505-2E9C-101B-9397-08002B2CF9AE}" pid="130" name="IVID2D5419EB">
    <vt:lpwstr/>
  </property>
  <property fmtid="{D5CDD505-2E9C-101B-9397-08002B2CF9AE}" pid="131" name="IVID396011FD">
    <vt:lpwstr/>
  </property>
  <property fmtid="{D5CDD505-2E9C-101B-9397-08002B2CF9AE}" pid="132" name="IVID76915DA">
    <vt:lpwstr/>
  </property>
  <property fmtid="{D5CDD505-2E9C-101B-9397-08002B2CF9AE}" pid="133" name="IVID292711DB">
    <vt:lpwstr/>
  </property>
  <property fmtid="{D5CDD505-2E9C-101B-9397-08002B2CF9AE}" pid="134" name="IVID247917D9">
    <vt:lpwstr/>
  </property>
  <property fmtid="{D5CDD505-2E9C-101B-9397-08002B2CF9AE}" pid="135" name="IVID3B3616E1">
    <vt:lpwstr/>
  </property>
  <property fmtid="{D5CDD505-2E9C-101B-9397-08002B2CF9AE}" pid="136" name="IVID224D07F3">
    <vt:lpwstr/>
  </property>
  <property fmtid="{D5CDD505-2E9C-101B-9397-08002B2CF9AE}" pid="137" name="IVID1A6317EC">
    <vt:lpwstr/>
  </property>
  <property fmtid="{D5CDD505-2E9C-101B-9397-08002B2CF9AE}" pid="138" name="IVID2D2117EA">
    <vt:lpwstr/>
  </property>
  <property fmtid="{D5CDD505-2E9C-101B-9397-08002B2CF9AE}" pid="139" name="IVID407116E5">
    <vt:lpwstr/>
  </property>
  <property fmtid="{D5CDD505-2E9C-101B-9397-08002B2CF9AE}" pid="140" name="IVID183C1608">
    <vt:lpwstr/>
  </property>
  <property fmtid="{D5CDD505-2E9C-101B-9397-08002B2CF9AE}" pid="141" name="IVID296B14ED">
    <vt:lpwstr/>
  </property>
  <property fmtid="{D5CDD505-2E9C-101B-9397-08002B2CF9AE}" pid="142" name="IVID323C16EB">
    <vt:lpwstr/>
  </property>
  <property fmtid="{D5CDD505-2E9C-101B-9397-08002B2CF9AE}" pid="143" name="IVID321507FB">
    <vt:lpwstr/>
  </property>
  <property fmtid="{D5CDD505-2E9C-101B-9397-08002B2CF9AE}" pid="144" name="IVID325417FC">
    <vt:lpwstr/>
  </property>
  <property fmtid="{D5CDD505-2E9C-101B-9397-08002B2CF9AE}" pid="145" name="IVID29500B09">
    <vt:lpwstr/>
  </property>
  <property fmtid="{D5CDD505-2E9C-101B-9397-08002B2CF9AE}" pid="146" name="IVID14221700">
    <vt:lpwstr/>
  </property>
  <property fmtid="{D5CDD505-2E9C-101B-9397-08002B2CF9AE}" pid="147" name="IVID1E451EF3">
    <vt:lpwstr/>
  </property>
  <property fmtid="{D5CDD505-2E9C-101B-9397-08002B2CF9AE}" pid="148" name="IVID347407DB">
    <vt:lpwstr/>
  </property>
  <property fmtid="{D5CDD505-2E9C-101B-9397-08002B2CF9AE}" pid="149" name="IVID1A7114DE">
    <vt:lpwstr/>
  </property>
  <property fmtid="{D5CDD505-2E9C-101B-9397-08002B2CF9AE}" pid="150" name="IVID45611BDE">
    <vt:lpwstr/>
  </property>
  <property fmtid="{D5CDD505-2E9C-101B-9397-08002B2CF9AE}" pid="151" name="IVID26AB3C3D">
    <vt:lpwstr/>
  </property>
  <property fmtid="{D5CDD505-2E9C-101B-9397-08002B2CF9AE}" pid="152" name="IVID7290E0A">
    <vt:lpwstr/>
  </property>
  <property fmtid="{D5CDD505-2E9C-101B-9397-08002B2CF9AE}" pid="153" name="IVID3B4715DE">
    <vt:lpwstr/>
  </property>
  <property fmtid="{D5CDD505-2E9C-101B-9397-08002B2CF9AE}" pid="154" name="IVID217313F1">
    <vt:lpwstr/>
  </property>
  <property fmtid="{D5CDD505-2E9C-101B-9397-08002B2CF9AE}" pid="155" name="IVID2B2B07D1">
    <vt:lpwstr/>
  </property>
  <property fmtid="{D5CDD505-2E9C-101B-9397-08002B2CF9AE}" pid="156" name="IVID3F201208">
    <vt:lpwstr/>
  </property>
  <property fmtid="{D5CDD505-2E9C-101B-9397-08002B2CF9AE}" pid="157" name="IVID146518D7">
    <vt:lpwstr/>
  </property>
  <property fmtid="{D5CDD505-2E9C-101B-9397-08002B2CF9AE}" pid="158" name="IVID345517D0">
    <vt:lpwstr/>
  </property>
  <property fmtid="{D5CDD505-2E9C-101B-9397-08002B2CF9AE}" pid="159" name="IVID12201C0B">
    <vt:lpwstr/>
  </property>
  <property fmtid="{D5CDD505-2E9C-101B-9397-08002B2CF9AE}" pid="160" name="IVID294518F5">
    <vt:lpwstr/>
  </property>
  <property fmtid="{D5CDD505-2E9C-101B-9397-08002B2CF9AE}" pid="161" name="IVID376810FC">
    <vt:lpwstr/>
  </property>
  <property fmtid="{D5CDD505-2E9C-101B-9397-08002B2CF9AE}" pid="162" name="IVID116216F5">
    <vt:lpwstr/>
  </property>
  <property fmtid="{D5CDD505-2E9C-101B-9397-08002B2CF9AE}" pid="163" name="IVID213307D7">
    <vt:lpwstr/>
  </property>
  <property fmtid="{D5CDD505-2E9C-101B-9397-08002B2CF9AE}" pid="164" name="IVID2C4D18E8">
    <vt:lpwstr/>
  </property>
  <property fmtid="{D5CDD505-2E9C-101B-9397-08002B2CF9AE}" pid="165" name="IVID306B1CFA">
    <vt:lpwstr/>
  </property>
  <property fmtid="{D5CDD505-2E9C-101B-9397-08002B2CF9AE}" pid="166" name="IVID2C1E12D1">
    <vt:lpwstr/>
  </property>
  <property fmtid="{D5CDD505-2E9C-101B-9397-08002B2CF9AE}" pid="167" name="IVID21301CFB">
    <vt:lpwstr/>
  </property>
  <property fmtid="{D5CDD505-2E9C-101B-9397-08002B2CF9AE}" pid="168" name="IVID3E3A18EF">
    <vt:lpwstr/>
  </property>
  <property fmtid="{D5CDD505-2E9C-101B-9397-08002B2CF9AE}" pid="169" name="IVID19F42C31">
    <vt:lpwstr/>
  </property>
  <property fmtid="{D5CDD505-2E9C-101B-9397-08002B2CF9AE}" pid="170" name="IVID2B741205">
    <vt:lpwstr/>
  </property>
  <property fmtid="{D5CDD505-2E9C-101B-9397-08002B2CF9AE}" pid="171" name="IVID203A1108">
    <vt:lpwstr/>
  </property>
  <property fmtid="{D5CDD505-2E9C-101B-9397-08002B2CF9AE}" pid="172" name="IVID343A11FD">
    <vt:lpwstr/>
  </property>
  <property fmtid="{D5CDD505-2E9C-101B-9397-08002B2CF9AE}" pid="173" name="IVID183416E5">
    <vt:lpwstr/>
  </property>
  <property fmtid="{D5CDD505-2E9C-101B-9397-08002B2CF9AE}" pid="174" name="IVID83011DE">
    <vt:lpwstr/>
  </property>
  <property fmtid="{D5CDD505-2E9C-101B-9397-08002B2CF9AE}" pid="175" name="IVIDD5E16FB">
    <vt:lpwstr/>
  </property>
  <property fmtid="{D5CDD505-2E9C-101B-9397-08002B2CF9AE}" pid="176" name="IVID1EDA2D4D">
    <vt:lpwstr/>
  </property>
  <property fmtid="{D5CDD505-2E9C-101B-9397-08002B2CF9AE}" pid="177" name="IVIDB4119D1">
    <vt:lpwstr/>
  </property>
  <property fmtid="{D5CDD505-2E9C-101B-9397-08002B2CF9AE}" pid="178" name="IVID70614E8">
    <vt:lpwstr/>
  </property>
  <property fmtid="{D5CDD505-2E9C-101B-9397-08002B2CF9AE}" pid="179" name="IVID83E14EA">
    <vt:lpwstr/>
  </property>
  <property fmtid="{D5CDD505-2E9C-101B-9397-08002B2CF9AE}" pid="180" name="IVID1A6C1CDD">
    <vt:lpwstr/>
  </property>
  <property fmtid="{D5CDD505-2E9C-101B-9397-08002B2CF9AE}" pid="181" name="IVID24691CD4">
    <vt:lpwstr/>
  </property>
  <property fmtid="{D5CDD505-2E9C-101B-9397-08002B2CF9AE}" pid="182" name="IVID2F5F18F6">
    <vt:lpwstr/>
  </property>
  <property fmtid="{D5CDD505-2E9C-101B-9397-08002B2CF9AE}" pid="183" name="IVIDC2A07F7">
    <vt:lpwstr/>
  </property>
  <property fmtid="{D5CDD505-2E9C-101B-9397-08002B2CF9AE}" pid="184" name="IVID3A6E10F6">
    <vt:lpwstr/>
  </property>
  <property fmtid="{D5CDD505-2E9C-101B-9397-08002B2CF9AE}" pid="185" name="IVID353810EA">
    <vt:lpwstr/>
  </property>
  <property fmtid="{D5CDD505-2E9C-101B-9397-08002B2CF9AE}" pid="186" name="IVID1F4617E9">
    <vt:lpwstr/>
  </property>
  <property fmtid="{D5CDD505-2E9C-101B-9397-08002B2CF9AE}" pid="187" name="IVID17063A1C">
    <vt:lpwstr/>
  </property>
  <property fmtid="{D5CDD505-2E9C-101B-9397-08002B2CF9AE}" pid="188" name="IVID12611ADE">
    <vt:lpwstr/>
  </property>
  <property fmtid="{D5CDD505-2E9C-101B-9397-08002B2CF9AE}" pid="189" name="IVID32A1AF8">
    <vt:lpwstr/>
  </property>
  <property fmtid="{D5CDD505-2E9C-101B-9397-08002B2CF9AE}" pid="190" name="IVID417511F3">
    <vt:lpwstr/>
  </property>
  <property fmtid="{D5CDD505-2E9C-101B-9397-08002B2CF9AE}" pid="191" name="IVID137812E5">
    <vt:lpwstr/>
  </property>
  <property fmtid="{D5CDD505-2E9C-101B-9397-08002B2CF9AE}" pid="192" name="IVID302217E5">
    <vt:lpwstr/>
  </property>
  <property fmtid="{D5CDD505-2E9C-101B-9397-08002B2CF9AE}" pid="193" name="IVID213C0FF2">
    <vt:lpwstr/>
  </property>
  <property fmtid="{D5CDD505-2E9C-101B-9397-08002B2CF9AE}" pid="194" name="IVID432613D2">
    <vt:lpwstr/>
  </property>
  <property fmtid="{D5CDD505-2E9C-101B-9397-08002B2CF9AE}" pid="195" name="IVID39601803">
    <vt:lpwstr/>
  </property>
  <property fmtid="{D5CDD505-2E9C-101B-9397-08002B2CF9AE}" pid="196" name="IVID394F11F2">
    <vt:lpwstr/>
  </property>
  <property fmtid="{D5CDD505-2E9C-101B-9397-08002B2CF9AE}" pid="197" name="IVID22690F09">
    <vt:lpwstr/>
  </property>
  <property fmtid="{D5CDD505-2E9C-101B-9397-08002B2CF9AE}" pid="198" name="IVID2A4E11EA">
    <vt:lpwstr/>
  </property>
  <property fmtid="{D5CDD505-2E9C-101B-9397-08002B2CF9AE}" pid="199" name="IVID1C5711E4">
    <vt:lpwstr/>
  </property>
  <property fmtid="{D5CDD505-2E9C-101B-9397-08002B2CF9AE}" pid="200" name="IVID267B1704">
    <vt:lpwstr/>
  </property>
  <property fmtid="{D5CDD505-2E9C-101B-9397-08002B2CF9AE}" pid="201" name="IVID95112FF">
    <vt:lpwstr/>
  </property>
  <property fmtid="{D5CDD505-2E9C-101B-9397-08002B2CF9AE}" pid="202" name="IVID20B971C1">
    <vt:lpwstr/>
  </property>
  <property fmtid="{D5CDD505-2E9C-101B-9397-08002B2CF9AE}" pid="203" name="IVID2C3310F2">
    <vt:lpwstr/>
  </property>
  <property fmtid="{D5CDD505-2E9C-101B-9397-08002B2CF9AE}" pid="204" name="IVID21897B16">
    <vt:lpwstr/>
  </property>
  <property fmtid="{D5CDD505-2E9C-101B-9397-08002B2CF9AE}" pid="205" name="IVID2A2915DA">
    <vt:lpwstr/>
  </property>
  <property fmtid="{D5CDD505-2E9C-101B-9397-08002B2CF9AE}" pid="206" name="IVID346010D2">
    <vt:lpwstr/>
  </property>
  <property fmtid="{D5CDD505-2E9C-101B-9397-08002B2CF9AE}" pid="207" name="IVID297715E6">
    <vt:lpwstr/>
  </property>
  <property fmtid="{D5CDD505-2E9C-101B-9397-08002B2CF9AE}" pid="208" name="IVID2D311B00">
    <vt:lpwstr/>
  </property>
  <property fmtid="{D5CDD505-2E9C-101B-9397-08002B2CF9AE}" pid="209" name="IVID214475DD">
    <vt:lpwstr/>
  </property>
  <property fmtid="{D5CDD505-2E9C-101B-9397-08002B2CF9AE}" pid="210" name="IVID18F72120">
    <vt:lpwstr/>
  </property>
  <property fmtid="{D5CDD505-2E9C-101B-9397-08002B2CF9AE}" pid="211" name="IVID2768988E">
    <vt:lpwstr/>
  </property>
  <property fmtid="{D5CDD505-2E9C-101B-9397-08002B2CF9AE}" pid="212" name="IVID124E0FEE">
    <vt:lpwstr/>
  </property>
  <property fmtid="{D5CDD505-2E9C-101B-9397-08002B2CF9AE}" pid="213" name="IVID3D2612D5">
    <vt:lpwstr/>
  </property>
  <property fmtid="{D5CDD505-2E9C-101B-9397-08002B2CF9AE}" pid="214" name="IVID1B6013D1">
    <vt:lpwstr/>
  </property>
  <property fmtid="{D5CDD505-2E9C-101B-9397-08002B2CF9AE}" pid="215" name="IVID26996E8A">
    <vt:lpwstr/>
  </property>
  <property fmtid="{D5CDD505-2E9C-101B-9397-08002B2CF9AE}" pid="216" name="IVID107D17F5">
    <vt:lpwstr/>
  </property>
  <property fmtid="{D5CDD505-2E9C-101B-9397-08002B2CF9AE}" pid="217" name="IVID1A2617F6">
    <vt:lpwstr/>
  </property>
  <property fmtid="{D5CDD505-2E9C-101B-9397-08002B2CF9AE}" pid="218" name="IVID256617D8">
    <vt:lpwstr/>
  </property>
  <property fmtid="{D5CDD505-2E9C-101B-9397-08002B2CF9AE}" pid="219" name="IVID263A17F4">
    <vt:lpwstr/>
  </property>
  <property fmtid="{D5CDD505-2E9C-101B-9397-08002B2CF9AE}" pid="220" name="IVID366F1AFB">
    <vt:lpwstr/>
  </property>
  <property fmtid="{D5CDD505-2E9C-101B-9397-08002B2CF9AE}" pid="221" name="IVIDE4011E7">
    <vt:lpwstr/>
  </property>
  <property fmtid="{D5CDD505-2E9C-101B-9397-08002B2CF9AE}" pid="222" name="IVID323410FB">
    <vt:lpwstr/>
  </property>
  <property fmtid="{D5CDD505-2E9C-101B-9397-08002B2CF9AE}" pid="223" name="IVID1DEE254F">
    <vt:lpwstr/>
  </property>
  <property fmtid="{D5CDD505-2E9C-101B-9397-08002B2CF9AE}" pid="224" name="IVID253611E6">
    <vt:lpwstr/>
  </property>
  <property fmtid="{D5CDD505-2E9C-101B-9397-08002B2CF9AE}" pid="225" name="IVID80A173A">
    <vt:lpwstr/>
  </property>
  <property fmtid="{D5CDD505-2E9C-101B-9397-08002B2CF9AE}" pid="226" name="IVID1C6310DA">
    <vt:lpwstr/>
  </property>
  <property fmtid="{D5CDD505-2E9C-101B-9397-08002B2CF9AE}" pid="227" name="IVID3A2312F7">
    <vt:lpwstr/>
  </property>
  <property fmtid="{D5CDD505-2E9C-101B-9397-08002B2CF9AE}" pid="228" name="IVID2C3C1BEE">
    <vt:lpwstr/>
  </property>
  <property fmtid="{D5CDD505-2E9C-101B-9397-08002B2CF9AE}" pid="229" name="IVID151612E8">
    <vt:lpwstr/>
  </property>
  <property fmtid="{D5CDD505-2E9C-101B-9397-08002B2CF9AE}" pid="230" name="IVID326E14FF">
    <vt:lpwstr/>
  </property>
  <property fmtid="{D5CDD505-2E9C-101B-9397-08002B2CF9AE}" pid="231" name="IVID323E1004">
    <vt:lpwstr/>
  </property>
  <property fmtid="{D5CDD505-2E9C-101B-9397-08002B2CF9AE}" pid="232" name="IVIDE7111E9">
    <vt:lpwstr/>
  </property>
  <property fmtid="{D5CDD505-2E9C-101B-9397-08002B2CF9AE}" pid="233" name="IVID40600903">
    <vt:lpwstr/>
  </property>
</Properties>
</file>