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70"/>
  </bookViews>
  <sheets>
    <sheet name="읍면별" sheetId="1" r:id="rId1"/>
  </sheets>
  <calcPr calcId="14562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H19" i="1"/>
  <c r="G19" i="1"/>
  <c r="C19" i="1"/>
  <c r="E23" i="1"/>
  <c r="E7" i="1" s="1"/>
  <c r="F23" i="1"/>
  <c r="F7" i="1" s="1"/>
  <c r="G23" i="1"/>
  <c r="G7" i="1" s="1"/>
  <c r="H23" i="1"/>
  <c r="H7" i="1" s="1"/>
  <c r="C23" i="1"/>
  <c r="C7" i="1" s="1"/>
  <c r="E19" i="1"/>
  <c r="I22" i="1"/>
  <c r="L22" i="1"/>
  <c r="D22" i="1"/>
  <c r="K22" i="1" s="1"/>
  <c r="I21" i="1"/>
  <c r="L21" i="1"/>
  <c r="D21" i="1"/>
  <c r="K21" i="1" s="1"/>
  <c r="I20" i="1"/>
  <c r="I23" i="1" s="1"/>
  <c r="L20" i="1"/>
  <c r="L23" i="1" s="1"/>
  <c r="D20" i="1"/>
  <c r="K20" i="1" l="1"/>
  <c r="K23" i="1" s="1"/>
  <c r="F19" i="1"/>
  <c r="D23" i="1"/>
  <c r="J21" i="1"/>
  <c r="J20" i="1"/>
  <c r="J22" i="1"/>
  <c r="I18" i="1"/>
  <c r="L18" i="1"/>
  <c r="K18" i="1"/>
  <c r="J18" i="1" s="1"/>
  <c r="I17" i="1"/>
  <c r="L17" i="1"/>
  <c r="K17" i="1"/>
  <c r="I16" i="1"/>
  <c r="L16" i="1"/>
  <c r="K16" i="1"/>
  <c r="J16" i="1" s="1"/>
  <c r="I15" i="1"/>
  <c r="L15" i="1"/>
  <c r="I14" i="1"/>
  <c r="L14" i="1"/>
  <c r="K14" i="1"/>
  <c r="J14" i="1" s="1"/>
  <c r="I13" i="1"/>
  <c r="L13" i="1"/>
  <c r="D13" i="1"/>
  <c r="K13" i="1" s="1"/>
  <c r="I12" i="1"/>
  <c r="L12" i="1"/>
  <c r="D12" i="1"/>
  <c r="K12" i="1" s="1"/>
  <c r="J12" i="1" s="1"/>
  <c r="I11" i="1"/>
  <c r="L11" i="1"/>
  <c r="D11" i="1"/>
  <c r="K11" i="1" s="1"/>
  <c r="I10" i="1"/>
  <c r="L10" i="1"/>
  <c r="D10" i="1"/>
  <c r="K10" i="1" s="1"/>
  <c r="J10" i="1" s="1"/>
  <c r="I9" i="1"/>
  <c r="L9" i="1"/>
  <c r="D9" i="1"/>
  <c r="K9" i="1" s="1"/>
  <c r="I8" i="1"/>
  <c r="I7" i="1" s="1"/>
  <c r="D8" i="1"/>
  <c r="K8" i="1" l="1"/>
  <c r="D7" i="1"/>
  <c r="I19" i="1"/>
  <c r="J23" i="1"/>
  <c r="K15" i="1"/>
  <c r="D19" i="1"/>
  <c r="J9" i="1"/>
  <c r="J13" i="1"/>
  <c r="J11" i="1"/>
  <c r="J17" i="1"/>
  <c r="L8" i="1"/>
  <c r="L7" i="1" s="1"/>
  <c r="K19" i="1" l="1"/>
  <c r="K7" i="1"/>
  <c r="L19" i="1"/>
  <c r="J15" i="1"/>
  <c r="J8" i="1"/>
  <c r="J7" i="1" l="1"/>
  <c r="J19" i="1"/>
</calcChain>
</file>

<file path=xl/sharedStrings.xml><?xml version="1.0" encoding="utf-8"?>
<sst xmlns="http://schemas.openxmlformats.org/spreadsheetml/2006/main" count="50" uniqueCount="35">
  <si>
    <t>(단위 : 포/20kg, 원)</t>
    <phoneticPr fontId="3" type="noConversion"/>
  </si>
  <si>
    <t>읍면</t>
    <phoneticPr fontId="3" type="noConversion"/>
  </si>
  <si>
    <t>국 비 지 원</t>
    <phoneticPr fontId="3" type="noConversion"/>
  </si>
  <si>
    <t>최  종</t>
    <phoneticPr fontId="3" type="noConversion"/>
  </si>
  <si>
    <t>공긍량</t>
    <phoneticPr fontId="3" type="noConversion"/>
  </si>
  <si>
    <t>보 조 금</t>
    <phoneticPr fontId="3" type="noConversion"/>
  </si>
  <si>
    <t>계</t>
    <phoneticPr fontId="3" type="noConversion"/>
  </si>
  <si>
    <t>공긍량</t>
    <phoneticPr fontId="3" type="noConversion"/>
  </si>
  <si>
    <t>보 조 금</t>
    <phoneticPr fontId="3" type="noConversion"/>
  </si>
  <si>
    <t>국비</t>
    <phoneticPr fontId="3" type="noConversion"/>
  </si>
  <si>
    <t>군비</t>
    <phoneticPr fontId="3" type="noConversion"/>
  </si>
  <si>
    <t>공급량</t>
    <phoneticPr fontId="3" type="noConversion"/>
  </si>
  <si>
    <t>보조금</t>
    <phoneticPr fontId="3" type="noConversion"/>
  </si>
  <si>
    <t>계</t>
    <phoneticPr fontId="3" type="noConversion"/>
  </si>
  <si>
    <t>국비지원</t>
    <phoneticPr fontId="3" type="noConversion"/>
  </si>
  <si>
    <t>군비지원</t>
    <phoneticPr fontId="3" type="noConversion"/>
  </si>
  <si>
    <t>곡성읍</t>
    <phoneticPr fontId="3" type="noConversion"/>
  </si>
  <si>
    <t>오곡면</t>
  </si>
  <si>
    <t>삼기면</t>
  </si>
  <si>
    <t>석곡면</t>
  </si>
  <si>
    <t>목사동면</t>
  </si>
  <si>
    <t>죽곡면</t>
  </si>
  <si>
    <t>고달면</t>
  </si>
  <si>
    <t>옥과면</t>
  </si>
  <si>
    <t>입면</t>
  </si>
  <si>
    <t>겸면</t>
  </si>
  <si>
    <t>오산면</t>
  </si>
  <si>
    <t>보조사업자</t>
    <phoneticPr fontId="3" type="noConversion"/>
  </si>
  <si>
    <t>합계</t>
    <phoneticPr fontId="3" type="noConversion"/>
  </si>
  <si>
    <t>전남엽연초협동조합</t>
    <phoneticPr fontId="3" type="noConversion"/>
  </si>
  <si>
    <t>군 비 지 원</t>
    <phoneticPr fontId="3" type="noConversion"/>
  </si>
  <si>
    <t>농협중앙회 곡성군지부</t>
    <phoneticPr fontId="3" type="noConversion"/>
  </si>
  <si>
    <t>농협중앙회 곡성군지부</t>
    <phoneticPr fontId="3" type="noConversion"/>
  </si>
  <si>
    <t>오산면</t>
    <phoneticPr fontId="3" type="noConversion"/>
  </si>
  <si>
    <t>2019년 유기질비료공급사업 읍면별 사업비 배정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</si>
</sst>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3" fontId="5" fillId="0" borderId="16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vertical="center"/>
    </xf>
    <xf numFmtId="3" fontId="5" fillId="0" borderId="18" xfId="1" applyNumberFormat="1" applyFont="1" applyBorder="1" applyAlignment="1">
      <alignment vertical="center"/>
    </xf>
    <xf numFmtId="3" fontId="5" fillId="0" borderId="19" xfId="1" applyNumberFormat="1" applyFont="1" applyBorder="1" applyAlignment="1">
      <alignment vertical="center"/>
    </xf>
    <xf numFmtId="3" fontId="5" fillId="0" borderId="20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8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10" xfId="1" applyNumberFormat="1" applyFont="1" applyFill="1" applyBorder="1" applyAlignment="1">
      <alignment vertical="center"/>
    </xf>
    <xf numFmtId="3" fontId="5" fillId="3" borderId="21" xfId="1" applyNumberFormat="1" applyFont="1" applyFill="1" applyBorder="1" applyAlignment="1">
      <alignment vertical="center"/>
    </xf>
    <xf numFmtId="3" fontId="5" fillId="3" borderId="22" xfId="1" applyNumberFormat="1" applyFont="1" applyFill="1" applyBorder="1" applyAlignment="1">
      <alignment vertical="center"/>
    </xf>
    <xf numFmtId="3" fontId="5" fillId="3" borderId="23" xfId="1" applyNumberFormat="1" applyFont="1" applyFill="1" applyBorder="1" applyAlignment="1">
      <alignment vertical="center"/>
    </xf>
    <xf numFmtId="3" fontId="5" fillId="3" borderId="24" xfId="1" applyNumberFormat="1" applyFont="1" applyFill="1" applyBorder="1" applyAlignment="1">
      <alignment vertical="center"/>
    </xf>
    <xf numFmtId="3" fontId="5" fillId="3" borderId="25" xfId="1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115" zoomScaleNormal="115" workbookViewId="0">
      <selection activeCell="B2" sqref="B2"/>
    </sheetView>
  </sheetViews>
  <sheetFormatPr defaultRowHeight="24" customHeight="1" x14ac:dyDescent="0.15"/>
  <cols>
    <col min="1" max="1" width="16.6640625" style="1" customWidth="1"/>
    <col min="2" max="2" width="8.44140625" bestFit="1" customWidth="1"/>
    <col min="3" max="3" width="8.5546875" style="1" bestFit="1" customWidth="1"/>
    <col min="4" max="4" width="15" style="1" bestFit="1" customWidth="1"/>
    <col min="5" max="6" width="12.77734375" style="1" bestFit="1" customWidth="1"/>
    <col min="7" max="7" width="8.5546875" style="1" bestFit="1" customWidth="1"/>
    <col min="8" max="8" width="12.77734375" style="1" bestFit="1" customWidth="1"/>
    <col min="9" max="9" width="10.5546875" style="1" bestFit="1" customWidth="1"/>
    <col min="10" max="11" width="15" style="1" bestFit="1" customWidth="1"/>
    <col min="12" max="12" width="12.77734375" style="1" bestFit="1" customWidth="1"/>
  </cols>
  <sheetData>
    <row r="1" spans="1:12" ht="36" customHeight="1" x14ac:dyDescent="0.15">
      <c r="B1" s="30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 x14ac:dyDescent="0.15">
      <c r="K2" s="38" t="s">
        <v>0</v>
      </c>
      <c r="L2" s="38"/>
    </row>
    <row r="3" spans="1:12" ht="5.25" customHeight="1" x14ac:dyDescent="0.15"/>
    <row r="4" spans="1:12" ht="27" customHeight="1" x14ac:dyDescent="0.15">
      <c r="A4" s="34" t="s">
        <v>27</v>
      </c>
      <c r="B4" s="31" t="s">
        <v>1</v>
      </c>
      <c r="C4" s="34" t="s">
        <v>2</v>
      </c>
      <c r="D4" s="35"/>
      <c r="E4" s="35"/>
      <c r="F4" s="36"/>
      <c r="G4" s="37" t="s">
        <v>30</v>
      </c>
      <c r="H4" s="31"/>
      <c r="I4" s="34" t="s">
        <v>3</v>
      </c>
      <c r="J4" s="35"/>
      <c r="K4" s="35"/>
      <c r="L4" s="36"/>
    </row>
    <row r="5" spans="1:12" ht="27" customHeight="1" x14ac:dyDescent="0.15">
      <c r="A5" s="26"/>
      <c r="B5" s="32"/>
      <c r="C5" s="26" t="s">
        <v>4</v>
      </c>
      <c r="D5" s="28" t="s">
        <v>5</v>
      </c>
      <c r="E5" s="28"/>
      <c r="F5" s="29"/>
      <c r="G5" s="45" t="s">
        <v>11</v>
      </c>
      <c r="H5" s="32" t="s">
        <v>12</v>
      </c>
      <c r="I5" s="26" t="s">
        <v>7</v>
      </c>
      <c r="J5" s="28" t="s">
        <v>8</v>
      </c>
      <c r="K5" s="28"/>
      <c r="L5" s="29"/>
    </row>
    <row r="6" spans="1:12" ht="27" customHeight="1" thickBot="1" x14ac:dyDescent="0.2">
      <c r="A6" s="27"/>
      <c r="B6" s="33"/>
      <c r="C6" s="27"/>
      <c r="D6" s="2" t="s">
        <v>6</v>
      </c>
      <c r="E6" s="2" t="s">
        <v>9</v>
      </c>
      <c r="F6" s="3" t="s">
        <v>10</v>
      </c>
      <c r="G6" s="46"/>
      <c r="H6" s="33"/>
      <c r="I6" s="27"/>
      <c r="J6" s="2" t="s">
        <v>13</v>
      </c>
      <c r="K6" s="2" t="s">
        <v>14</v>
      </c>
      <c r="L6" s="3" t="s">
        <v>15</v>
      </c>
    </row>
    <row r="7" spans="1:12" ht="27" customHeight="1" thickTop="1" x14ac:dyDescent="0.15">
      <c r="A7" s="39" t="s">
        <v>28</v>
      </c>
      <c r="B7" s="40"/>
      <c r="C7" s="6">
        <f>SUM(C8:C18,C23)</f>
        <v>681344</v>
      </c>
      <c r="D7" s="7">
        <f t="shared" ref="D7:L7" si="0">SUM(D8:D18,D23)</f>
        <v>1119665000</v>
      </c>
      <c r="E7" s="7">
        <f t="shared" si="0"/>
        <v>691182200</v>
      </c>
      <c r="F7" s="8">
        <f t="shared" si="0"/>
        <v>428482800</v>
      </c>
      <c r="G7" s="9">
        <f t="shared" si="0"/>
        <v>340090</v>
      </c>
      <c r="H7" s="10">
        <f t="shared" si="0"/>
        <v>555793000</v>
      </c>
      <c r="I7" s="6">
        <f t="shared" si="0"/>
        <v>1021434</v>
      </c>
      <c r="J7" s="7">
        <f t="shared" si="0"/>
        <v>1675458000</v>
      </c>
      <c r="K7" s="7">
        <f>SUM(K8:K18,K23)</f>
        <v>1119665000</v>
      </c>
      <c r="L7" s="8">
        <f t="shared" si="0"/>
        <v>555793000</v>
      </c>
    </row>
    <row r="8" spans="1:12" ht="27" customHeight="1" x14ac:dyDescent="0.15">
      <c r="A8" s="5" t="s">
        <v>31</v>
      </c>
      <c r="B8" s="4" t="s">
        <v>16</v>
      </c>
      <c r="C8" s="11">
        <v>116039</v>
      </c>
      <c r="D8" s="12">
        <f>SUM(E8:F8)</f>
        <v>189620900</v>
      </c>
      <c r="E8" s="12">
        <v>117358500</v>
      </c>
      <c r="F8" s="13">
        <v>72262400</v>
      </c>
      <c r="G8" s="14">
        <v>46615</v>
      </c>
      <c r="H8" s="15">
        <v>75541900</v>
      </c>
      <c r="I8" s="11">
        <f t="shared" ref="I8:I18" si="1">SUM(C8,G8)</f>
        <v>162654</v>
      </c>
      <c r="J8" s="12">
        <f>SUM(K8:L8)</f>
        <v>265162800</v>
      </c>
      <c r="K8" s="12">
        <f t="shared" ref="K8:K18" si="2">D8</f>
        <v>189620900</v>
      </c>
      <c r="L8" s="13">
        <f>H8</f>
        <v>75541900</v>
      </c>
    </row>
    <row r="9" spans="1:12" ht="27" customHeight="1" x14ac:dyDescent="0.15">
      <c r="A9" s="5" t="s">
        <v>31</v>
      </c>
      <c r="B9" s="4" t="s">
        <v>17</v>
      </c>
      <c r="C9" s="11">
        <v>72745</v>
      </c>
      <c r="D9" s="12">
        <f t="shared" ref="D9:D18" si="3">SUM(E9:F9)</f>
        <v>117852100</v>
      </c>
      <c r="E9" s="12">
        <v>73231700</v>
      </c>
      <c r="F9" s="13">
        <v>44620400</v>
      </c>
      <c r="G9" s="14">
        <v>24647</v>
      </c>
      <c r="H9" s="15">
        <v>41083700</v>
      </c>
      <c r="I9" s="11">
        <f t="shared" si="1"/>
        <v>97392</v>
      </c>
      <c r="J9" s="12">
        <f t="shared" ref="J9:J18" si="4">SUM(K9:L9)</f>
        <v>158935800</v>
      </c>
      <c r="K9" s="12">
        <f t="shared" si="2"/>
        <v>117852100</v>
      </c>
      <c r="L9" s="13">
        <f t="shared" ref="L9:L18" si="5">H9</f>
        <v>41083700</v>
      </c>
    </row>
    <row r="10" spans="1:12" ht="27" customHeight="1" x14ac:dyDescent="0.15">
      <c r="A10" s="5" t="s">
        <v>31</v>
      </c>
      <c r="B10" s="4" t="s">
        <v>18</v>
      </c>
      <c r="C10" s="11">
        <v>70006</v>
      </c>
      <c r="D10" s="12">
        <f t="shared" si="3"/>
        <v>116552500</v>
      </c>
      <c r="E10" s="12">
        <v>71520300</v>
      </c>
      <c r="F10" s="13">
        <v>45032200</v>
      </c>
      <c r="G10" s="14">
        <v>41281</v>
      </c>
      <c r="H10" s="15">
        <v>66631600</v>
      </c>
      <c r="I10" s="11">
        <f t="shared" si="1"/>
        <v>111287</v>
      </c>
      <c r="J10" s="12">
        <f t="shared" si="4"/>
        <v>183184100</v>
      </c>
      <c r="K10" s="12">
        <f t="shared" si="2"/>
        <v>116552500</v>
      </c>
      <c r="L10" s="13">
        <f t="shared" si="5"/>
        <v>66631600</v>
      </c>
    </row>
    <row r="11" spans="1:12" ht="27" customHeight="1" x14ac:dyDescent="0.15">
      <c r="A11" s="5" t="s">
        <v>31</v>
      </c>
      <c r="B11" s="4" t="s">
        <v>19</v>
      </c>
      <c r="C11" s="11">
        <v>57917</v>
      </c>
      <c r="D11" s="12">
        <f t="shared" si="3"/>
        <v>98145200</v>
      </c>
      <c r="E11" s="12">
        <v>59743000</v>
      </c>
      <c r="F11" s="13">
        <v>38402200</v>
      </c>
      <c r="G11" s="14">
        <v>27642</v>
      </c>
      <c r="H11" s="15">
        <v>44824800</v>
      </c>
      <c r="I11" s="11">
        <f t="shared" si="1"/>
        <v>85559</v>
      </c>
      <c r="J11" s="12">
        <f t="shared" si="4"/>
        <v>142970000</v>
      </c>
      <c r="K11" s="12">
        <f t="shared" si="2"/>
        <v>98145200</v>
      </c>
      <c r="L11" s="13">
        <f t="shared" si="5"/>
        <v>44824800</v>
      </c>
    </row>
    <row r="12" spans="1:12" ht="27" customHeight="1" x14ac:dyDescent="0.15">
      <c r="A12" s="5" t="s">
        <v>31</v>
      </c>
      <c r="B12" s="4" t="s">
        <v>20</v>
      </c>
      <c r="C12" s="11">
        <v>60770</v>
      </c>
      <c r="D12" s="12">
        <f t="shared" si="3"/>
        <v>102753200</v>
      </c>
      <c r="E12" s="12">
        <v>62610400</v>
      </c>
      <c r="F12" s="13">
        <v>40142800</v>
      </c>
      <c r="G12" s="14">
        <v>43794</v>
      </c>
      <c r="H12" s="15">
        <v>71788500</v>
      </c>
      <c r="I12" s="11">
        <f t="shared" si="1"/>
        <v>104564</v>
      </c>
      <c r="J12" s="12">
        <f t="shared" si="4"/>
        <v>174541700</v>
      </c>
      <c r="K12" s="12">
        <f t="shared" si="2"/>
        <v>102753200</v>
      </c>
      <c r="L12" s="13">
        <f t="shared" si="5"/>
        <v>71788500</v>
      </c>
    </row>
    <row r="13" spans="1:12" ht="27" customHeight="1" x14ac:dyDescent="0.15">
      <c r="A13" s="5" t="s">
        <v>31</v>
      </c>
      <c r="B13" s="4" t="s">
        <v>21</v>
      </c>
      <c r="C13" s="11">
        <v>46751</v>
      </c>
      <c r="D13" s="12">
        <f t="shared" si="3"/>
        <v>77172800</v>
      </c>
      <c r="E13" s="12">
        <v>47541400</v>
      </c>
      <c r="F13" s="13">
        <v>29631400</v>
      </c>
      <c r="G13" s="14">
        <v>42879</v>
      </c>
      <c r="H13" s="15">
        <v>72478200</v>
      </c>
      <c r="I13" s="11">
        <f t="shared" si="1"/>
        <v>89630</v>
      </c>
      <c r="J13" s="12">
        <f t="shared" si="4"/>
        <v>149651000</v>
      </c>
      <c r="K13" s="12">
        <f t="shared" si="2"/>
        <v>77172800</v>
      </c>
      <c r="L13" s="13">
        <f t="shared" si="5"/>
        <v>72478200</v>
      </c>
    </row>
    <row r="14" spans="1:12" ht="27" customHeight="1" x14ac:dyDescent="0.15">
      <c r="A14" s="5" t="s">
        <v>31</v>
      </c>
      <c r="B14" s="4" t="s">
        <v>22</v>
      </c>
      <c r="C14" s="11">
        <v>47184</v>
      </c>
      <c r="D14" s="12">
        <f t="shared" si="3"/>
        <v>77274600</v>
      </c>
      <c r="E14" s="12">
        <v>47777400</v>
      </c>
      <c r="F14" s="13">
        <v>29497200</v>
      </c>
      <c r="G14" s="14">
        <v>13006</v>
      </c>
      <c r="H14" s="15">
        <v>20895100</v>
      </c>
      <c r="I14" s="11">
        <f t="shared" si="1"/>
        <v>60190</v>
      </c>
      <c r="J14" s="12">
        <f t="shared" si="4"/>
        <v>98169700</v>
      </c>
      <c r="K14" s="12">
        <f t="shared" si="2"/>
        <v>77274600</v>
      </c>
      <c r="L14" s="13">
        <f t="shared" si="5"/>
        <v>20895100</v>
      </c>
    </row>
    <row r="15" spans="1:12" ht="27" customHeight="1" x14ac:dyDescent="0.15">
      <c r="A15" s="5" t="s">
        <v>31</v>
      </c>
      <c r="B15" s="4" t="s">
        <v>23</v>
      </c>
      <c r="C15" s="11">
        <v>64683</v>
      </c>
      <c r="D15" s="12">
        <f t="shared" si="3"/>
        <v>105088500</v>
      </c>
      <c r="E15" s="12">
        <v>65214900</v>
      </c>
      <c r="F15" s="13">
        <v>39873600</v>
      </c>
      <c r="G15" s="14">
        <v>24084</v>
      </c>
      <c r="H15" s="15">
        <v>39011700</v>
      </c>
      <c r="I15" s="11">
        <f t="shared" si="1"/>
        <v>88767</v>
      </c>
      <c r="J15" s="12">
        <f t="shared" si="4"/>
        <v>144100200</v>
      </c>
      <c r="K15" s="12">
        <f t="shared" si="2"/>
        <v>105088500</v>
      </c>
      <c r="L15" s="13">
        <f t="shared" si="5"/>
        <v>39011700</v>
      </c>
    </row>
    <row r="16" spans="1:12" ht="27" customHeight="1" x14ac:dyDescent="0.15">
      <c r="A16" s="5" t="s">
        <v>31</v>
      </c>
      <c r="B16" s="4" t="s">
        <v>24</v>
      </c>
      <c r="C16" s="11">
        <v>51505</v>
      </c>
      <c r="D16" s="12">
        <f t="shared" si="3"/>
        <v>84031000</v>
      </c>
      <c r="E16" s="12">
        <v>52046000</v>
      </c>
      <c r="F16" s="13">
        <v>31985000</v>
      </c>
      <c r="G16" s="14">
        <v>31431</v>
      </c>
      <c r="H16" s="15">
        <v>51737700</v>
      </c>
      <c r="I16" s="11">
        <f t="shared" si="1"/>
        <v>82936</v>
      </c>
      <c r="J16" s="12">
        <f t="shared" si="4"/>
        <v>135768700</v>
      </c>
      <c r="K16" s="12">
        <f t="shared" si="2"/>
        <v>84031000</v>
      </c>
      <c r="L16" s="13">
        <f t="shared" si="5"/>
        <v>51737700</v>
      </c>
    </row>
    <row r="17" spans="1:12" ht="27" customHeight="1" x14ac:dyDescent="0.15">
      <c r="A17" s="5" t="s">
        <v>31</v>
      </c>
      <c r="B17" s="4" t="s">
        <v>25</v>
      </c>
      <c r="C17" s="11">
        <v>56738</v>
      </c>
      <c r="D17" s="12">
        <f t="shared" si="3"/>
        <v>91040900</v>
      </c>
      <c r="E17" s="12">
        <v>56824700</v>
      </c>
      <c r="F17" s="13">
        <v>34216200</v>
      </c>
      <c r="G17" s="14">
        <v>27060</v>
      </c>
      <c r="H17" s="15">
        <v>43335900</v>
      </c>
      <c r="I17" s="11">
        <f t="shared" si="1"/>
        <v>83798</v>
      </c>
      <c r="J17" s="12">
        <f t="shared" si="4"/>
        <v>134376800</v>
      </c>
      <c r="K17" s="12">
        <f t="shared" si="2"/>
        <v>91040900</v>
      </c>
      <c r="L17" s="13">
        <f t="shared" si="5"/>
        <v>43335900</v>
      </c>
    </row>
    <row r="18" spans="1:12" ht="27" customHeight="1" x14ac:dyDescent="0.15">
      <c r="A18" s="5" t="s">
        <v>31</v>
      </c>
      <c r="B18" s="4" t="s">
        <v>26</v>
      </c>
      <c r="C18" s="11">
        <v>35964</v>
      </c>
      <c r="D18" s="12">
        <f t="shared" si="3"/>
        <v>58466100</v>
      </c>
      <c r="E18" s="12">
        <v>36271900</v>
      </c>
      <c r="F18" s="13">
        <v>22194200</v>
      </c>
      <c r="G18" s="14">
        <v>17651</v>
      </c>
      <c r="H18" s="15">
        <v>28463900</v>
      </c>
      <c r="I18" s="11">
        <f t="shared" si="1"/>
        <v>53615</v>
      </c>
      <c r="J18" s="12">
        <f t="shared" si="4"/>
        <v>86930000</v>
      </c>
      <c r="K18" s="12">
        <f t="shared" si="2"/>
        <v>58466100</v>
      </c>
      <c r="L18" s="13">
        <f t="shared" si="5"/>
        <v>28463900</v>
      </c>
    </row>
    <row r="19" spans="1:12" ht="27" customHeight="1" x14ac:dyDescent="0.15">
      <c r="A19" s="43" t="s">
        <v>32</v>
      </c>
      <c r="B19" s="44"/>
      <c r="C19" s="16">
        <f>SUM(C8:C18)</f>
        <v>680302</v>
      </c>
      <c r="D19" s="17">
        <f t="shared" ref="D19:L19" si="6">SUM(D8:D18)</f>
        <v>1117997800</v>
      </c>
      <c r="E19" s="17">
        <f t="shared" si="6"/>
        <v>690140200</v>
      </c>
      <c r="F19" s="18">
        <f t="shared" si="6"/>
        <v>427857600</v>
      </c>
      <c r="G19" s="19">
        <f t="shared" si="6"/>
        <v>340090</v>
      </c>
      <c r="H19" s="20">
        <f>SUM(H8:H18)</f>
        <v>555793000</v>
      </c>
      <c r="I19" s="16">
        <f t="shared" si="6"/>
        <v>1020392</v>
      </c>
      <c r="J19" s="17">
        <f t="shared" si="6"/>
        <v>1673790800</v>
      </c>
      <c r="K19" s="17">
        <f t="shared" si="6"/>
        <v>1117997800</v>
      </c>
      <c r="L19" s="18">
        <f t="shared" si="6"/>
        <v>555793000</v>
      </c>
    </row>
    <row r="20" spans="1:12" ht="27" customHeight="1" x14ac:dyDescent="0.15">
      <c r="A20" s="5" t="s">
        <v>29</v>
      </c>
      <c r="B20" s="4" t="s">
        <v>23</v>
      </c>
      <c r="C20" s="11">
        <v>108</v>
      </c>
      <c r="D20" s="12">
        <f t="shared" ref="D20:D22" si="7">SUM(E20:F20)</f>
        <v>172800</v>
      </c>
      <c r="E20" s="12">
        <v>108000</v>
      </c>
      <c r="F20" s="13">
        <v>64800</v>
      </c>
      <c r="G20" s="14"/>
      <c r="H20" s="15"/>
      <c r="I20" s="11">
        <f>SUM(C20,G20)</f>
        <v>108</v>
      </c>
      <c r="J20" s="12">
        <f t="shared" ref="J20:J22" si="8">SUM(K20:L20)</f>
        <v>172800</v>
      </c>
      <c r="K20" s="12">
        <f>D20</f>
        <v>172800</v>
      </c>
      <c r="L20" s="13">
        <f t="shared" ref="L20:L22" si="9">H20</f>
        <v>0</v>
      </c>
    </row>
    <row r="21" spans="1:12" ht="27" customHeight="1" x14ac:dyDescent="0.15">
      <c r="A21" s="5" t="s">
        <v>29</v>
      </c>
      <c r="B21" s="4" t="s">
        <v>24</v>
      </c>
      <c r="C21" s="11">
        <v>189</v>
      </c>
      <c r="D21" s="12">
        <f t="shared" si="7"/>
        <v>302400</v>
      </c>
      <c r="E21" s="12">
        <v>189000</v>
      </c>
      <c r="F21" s="13">
        <v>113400</v>
      </c>
      <c r="G21" s="14"/>
      <c r="H21" s="15"/>
      <c r="I21" s="11">
        <f>SUM(C21,G21)</f>
        <v>189</v>
      </c>
      <c r="J21" s="12">
        <f t="shared" si="8"/>
        <v>302400</v>
      </c>
      <c r="K21" s="12">
        <f>D21</f>
        <v>302400</v>
      </c>
      <c r="L21" s="13">
        <f t="shared" si="9"/>
        <v>0</v>
      </c>
    </row>
    <row r="22" spans="1:12" ht="27" customHeight="1" x14ac:dyDescent="0.15">
      <c r="A22" s="5" t="s">
        <v>29</v>
      </c>
      <c r="B22" s="4" t="s">
        <v>33</v>
      </c>
      <c r="C22" s="11">
        <v>745</v>
      </c>
      <c r="D22" s="12">
        <f t="shared" si="7"/>
        <v>1192000</v>
      </c>
      <c r="E22" s="12">
        <v>745000</v>
      </c>
      <c r="F22" s="13">
        <v>447000</v>
      </c>
      <c r="G22" s="14"/>
      <c r="H22" s="15"/>
      <c r="I22" s="11">
        <f>SUM(C22,G22)</f>
        <v>745</v>
      </c>
      <c r="J22" s="12">
        <f t="shared" si="8"/>
        <v>1192000</v>
      </c>
      <c r="K22" s="12">
        <f>D22</f>
        <v>1192000</v>
      </c>
      <c r="L22" s="13">
        <f t="shared" si="9"/>
        <v>0</v>
      </c>
    </row>
    <row r="23" spans="1:12" ht="27" customHeight="1" x14ac:dyDescent="0.15">
      <c r="A23" s="41" t="s">
        <v>29</v>
      </c>
      <c r="B23" s="42"/>
      <c r="C23" s="21">
        <f>SUM(C20:C22)</f>
        <v>1042</v>
      </c>
      <c r="D23" s="22">
        <f t="shared" ref="D23:L23" si="10">SUM(D20:D22)</f>
        <v>1667200</v>
      </c>
      <c r="E23" s="22">
        <f t="shared" si="10"/>
        <v>1042000</v>
      </c>
      <c r="F23" s="23">
        <f t="shared" si="10"/>
        <v>625200</v>
      </c>
      <c r="G23" s="24">
        <f t="shared" si="10"/>
        <v>0</v>
      </c>
      <c r="H23" s="25">
        <f t="shared" si="10"/>
        <v>0</v>
      </c>
      <c r="I23" s="21">
        <f t="shared" si="10"/>
        <v>1042</v>
      </c>
      <c r="J23" s="22">
        <f t="shared" si="10"/>
        <v>1667200</v>
      </c>
      <c r="K23" s="22">
        <f t="shared" si="10"/>
        <v>1667200</v>
      </c>
      <c r="L23" s="23">
        <f t="shared" si="10"/>
        <v>0</v>
      </c>
    </row>
  </sheetData>
  <mergeCells count="16">
    <mergeCell ref="A4:A6"/>
    <mergeCell ref="A7:B7"/>
    <mergeCell ref="A23:B23"/>
    <mergeCell ref="A19:B19"/>
    <mergeCell ref="G5:G6"/>
    <mergeCell ref="I5:I6"/>
    <mergeCell ref="J5:L5"/>
    <mergeCell ref="B1:L1"/>
    <mergeCell ref="B4:B6"/>
    <mergeCell ref="C4:F4"/>
    <mergeCell ref="G4:H4"/>
    <mergeCell ref="I4:L4"/>
    <mergeCell ref="C5:C6"/>
    <mergeCell ref="D5:F5"/>
    <mergeCell ref="H5:H6"/>
    <mergeCell ref="K2:L2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읍면별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kimgt610@outlook.kr</dc:creator>
  <cp:lastModifiedBy>Windows 사용자</cp:lastModifiedBy>
  <cp:lastPrinted>2019-02-17T23:59:49Z</cp:lastPrinted>
  <dcterms:created xsi:type="dcterms:W3CDTF">2019-02-16T13:22:14Z</dcterms:created>
  <dcterms:modified xsi:type="dcterms:W3CDTF">2019-02-18T05:56:00Z</dcterms:modified>
</cp:coreProperties>
</file>