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60" windowHeight="6525" activeTab="0"/>
  </bookViews>
  <sheets>
    <sheet name="저수지" sheetId="1" r:id="rId1"/>
    <sheet name="양수장" sheetId="2" r:id="rId2"/>
  </sheets>
  <definedNames>
    <definedName name="_xlnm.Print_Area" localSheetId="1">'양수장'!$A$1:$H$36</definedName>
    <definedName name="_xlnm.Print_Titles" localSheetId="0">'저수지'!$1:$5</definedName>
  </definedNames>
  <calcPr fullCalcOnLoad="1"/>
</workbook>
</file>

<file path=xl/sharedStrings.xml><?xml version="1.0" encoding="utf-8"?>
<sst xmlns="http://schemas.openxmlformats.org/spreadsheetml/2006/main" count="415" uniqueCount="223">
  <si>
    <t>⊙양수장 현황(곡성군)</t>
  </si>
  <si>
    <t>양수장명</t>
  </si>
  <si>
    <t>규격및대수</t>
  </si>
  <si>
    <t>양수량
(㎥/sec)</t>
  </si>
  <si>
    <t>준공년도</t>
  </si>
  <si>
    <t>비 고</t>
  </si>
  <si>
    <t>리</t>
  </si>
  <si>
    <t>계</t>
  </si>
  <si>
    <t>월봉</t>
  </si>
  <si>
    <t>신기</t>
  </si>
  <si>
    <t>수곡</t>
  </si>
  <si>
    <t>범계</t>
  </si>
  <si>
    <t>당동</t>
  </si>
  <si>
    <t>용정</t>
  </si>
  <si>
    <t>화산</t>
  </si>
  <si>
    <t>연화</t>
  </si>
  <si>
    <t>태평</t>
  </si>
  <si>
    <t>리문</t>
  </si>
  <si>
    <t>주산2</t>
  </si>
  <si>
    <t>신수</t>
  </si>
  <si>
    <t>배감</t>
  </si>
  <si>
    <t>가정</t>
  </si>
  <si>
    <t>조산</t>
  </si>
  <si>
    <t>읍·면</t>
  </si>
  <si>
    <t>곡성</t>
  </si>
  <si>
    <t>250Hp 1대</t>
  </si>
  <si>
    <t>목사동</t>
  </si>
  <si>
    <t>대곡</t>
  </si>
  <si>
    <t>75Hp 1대</t>
  </si>
  <si>
    <t>50Hp 1대</t>
  </si>
  <si>
    <t>20Hp 1대</t>
  </si>
  <si>
    <t>공북</t>
  </si>
  <si>
    <t>30Hp 1대</t>
  </si>
  <si>
    <t>수곡</t>
  </si>
  <si>
    <t>40Hp 1대</t>
  </si>
  <si>
    <t>평리</t>
  </si>
  <si>
    <t>30Hp 1대</t>
  </si>
  <si>
    <t>100Hp 1대</t>
  </si>
  <si>
    <t>75Hp 1대</t>
  </si>
  <si>
    <t>죽곡</t>
  </si>
  <si>
    <t>용정</t>
  </si>
  <si>
    <t>15Hp 1대</t>
  </si>
  <si>
    <t>삼태</t>
  </si>
  <si>
    <t>150Hp 1대</t>
  </si>
  <si>
    <t>연화</t>
  </si>
  <si>
    <t>태평</t>
  </si>
  <si>
    <t>50Hp 1대</t>
  </si>
  <si>
    <t>보조</t>
  </si>
  <si>
    <t>옥과</t>
  </si>
  <si>
    <t>주산</t>
  </si>
  <si>
    <t>"</t>
  </si>
  <si>
    <t>배감</t>
  </si>
  <si>
    <t>겸</t>
  </si>
  <si>
    <t>계      획
몽리면적
(㏊)</t>
  </si>
  <si>
    <t>위    치</t>
  </si>
  <si>
    <t>백곡</t>
  </si>
  <si>
    <t>곡성</t>
  </si>
  <si>
    <t>평호</t>
  </si>
  <si>
    <t>평리</t>
  </si>
  <si>
    <t>10Hp 1대</t>
  </si>
  <si>
    <t>리</t>
  </si>
  <si>
    <t>"</t>
  </si>
  <si>
    <t>고달</t>
  </si>
  <si>
    <t>옥과</t>
  </si>
  <si>
    <t>죽림</t>
  </si>
  <si>
    <t>서봉</t>
  </si>
  <si>
    <t>구원</t>
  </si>
  <si>
    <t>준공
년도</t>
  </si>
  <si>
    <t>◎ 저수지 현황(곡성군)</t>
  </si>
  <si>
    <t>수혜
면적
(ha)</t>
  </si>
  <si>
    <t>시  설  제  원</t>
  </si>
  <si>
    <t>읍면</t>
  </si>
  <si>
    <t>현   재
저수량
(천㎥)</t>
  </si>
  <si>
    <t>소계</t>
  </si>
  <si>
    <t>구원2</t>
  </si>
  <si>
    <t>구중</t>
  </si>
  <si>
    <t>신전1</t>
  </si>
  <si>
    <t>목사동</t>
  </si>
  <si>
    <t>신전</t>
  </si>
  <si>
    <t>동암</t>
  </si>
  <si>
    <t>상백1</t>
  </si>
  <si>
    <t>상백2</t>
  </si>
  <si>
    <t>입</t>
  </si>
  <si>
    <t>송전</t>
  </si>
  <si>
    <t>겸</t>
  </si>
  <si>
    <t>대곡2</t>
  </si>
  <si>
    <t>대곡1</t>
  </si>
  <si>
    <t>공북1</t>
  </si>
  <si>
    <t>공북2</t>
  </si>
  <si>
    <t>평리1</t>
  </si>
  <si>
    <t>평리2</t>
  </si>
  <si>
    <t>삼태</t>
  </si>
  <si>
    <t>가정(심정)</t>
  </si>
  <si>
    <t>고치</t>
  </si>
  <si>
    <t>4개소</t>
  </si>
  <si>
    <t>구성(쌍구)</t>
  </si>
  <si>
    <t>장옥재설치
(2단양수)</t>
  </si>
  <si>
    <t>당동2</t>
  </si>
  <si>
    <t>40Hp 1대</t>
  </si>
  <si>
    <t>25Hp 1대</t>
  </si>
  <si>
    <t>고달</t>
  </si>
  <si>
    <t>두가2</t>
  </si>
  <si>
    <t>가정</t>
  </si>
  <si>
    <t>두계</t>
  </si>
  <si>
    <t>두가1</t>
  </si>
  <si>
    <t>1단150Hp 2대</t>
  </si>
  <si>
    <t>2단40Hp 2대</t>
  </si>
  <si>
    <t>1단200Hp 2대</t>
  </si>
  <si>
    <t>2단40Hp 2대</t>
  </si>
  <si>
    <t>보조</t>
  </si>
  <si>
    <t>저수율
(%)</t>
  </si>
  <si>
    <t>저수지명</t>
  </si>
  <si>
    <t>위    치</t>
  </si>
  <si>
    <t>높이
(m)</t>
  </si>
  <si>
    <t>길이
(m)</t>
  </si>
  <si>
    <t>계   획
저수량
(천㎥)</t>
  </si>
  <si>
    <t>12개소</t>
  </si>
  <si>
    <t>구원3</t>
  </si>
  <si>
    <t>월봉</t>
  </si>
  <si>
    <t>신월</t>
  </si>
  <si>
    <t>은곡</t>
  </si>
  <si>
    <t>죽동</t>
  </si>
  <si>
    <t>죽동2</t>
  </si>
  <si>
    <t>죽동1</t>
  </si>
  <si>
    <t>영운</t>
  </si>
  <si>
    <t>학정</t>
  </si>
  <si>
    <t>신기1</t>
  </si>
  <si>
    <t>신기</t>
  </si>
  <si>
    <t>신기2</t>
  </si>
  <si>
    <t>구원1</t>
  </si>
  <si>
    <t>오곡</t>
  </si>
  <si>
    <t>3개소</t>
  </si>
  <si>
    <t>미산1</t>
  </si>
  <si>
    <t>미산</t>
  </si>
  <si>
    <t>미산2</t>
  </si>
  <si>
    <t>구성</t>
  </si>
  <si>
    <t>삼기</t>
  </si>
  <si>
    <t>수산2</t>
  </si>
  <si>
    <t>수산</t>
  </si>
  <si>
    <t>청계</t>
  </si>
  <si>
    <t>노동</t>
  </si>
  <si>
    <t>의암</t>
  </si>
  <si>
    <t>석곡</t>
  </si>
  <si>
    <t>봉전</t>
  </si>
  <si>
    <t>당월</t>
  </si>
  <si>
    <t>염곡</t>
  </si>
  <si>
    <t>13개소</t>
  </si>
  <si>
    <t>용봉</t>
  </si>
  <si>
    <t>용사</t>
  </si>
  <si>
    <t>공북1</t>
  </si>
  <si>
    <t>공북</t>
  </si>
  <si>
    <t>대곡1</t>
  </si>
  <si>
    <t>신전2</t>
  </si>
  <si>
    <t>공북2</t>
  </si>
  <si>
    <t>구룡</t>
  </si>
  <si>
    <t>고모</t>
  </si>
  <si>
    <t>죽정</t>
  </si>
  <si>
    <t>죽곡</t>
  </si>
  <si>
    <t>삼송</t>
  </si>
  <si>
    <t>동계</t>
  </si>
  <si>
    <t>원달</t>
  </si>
  <si>
    <t>하한</t>
  </si>
  <si>
    <t>11개소</t>
  </si>
  <si>
    <t>상백3</t>
  </si>
  <si>
    <t>백곡1</t>
  </si>
  <si>
    <t>백곡2</t>
  </si>
  <si>
    <t>백곡3</t>
  </si>
  <si>
    <t>대사1</t>
  </si>
  <si>
    <t>대사</t>
  </si>
  <si>
    <t>대사2</t>
  </si>
  <si>
    <t>목동2</t>
  </si>
  <si>
    <t>목동</t>
  </si>
  <si>
    <t>개령</t>
  </si>
  <si>
    <t>수월</t>
  </si>
  <si>
    <t>8개소</t>
  </si>
  <si>
    <t>설옥2</t>
  </si>
  <si>
    <t>설옥</t>
  </si>
  <si>
    <t>설옥1</t>
  </si>
  <si>
    <t>율사</t>
  </si>
  <si>
    <t>소룡</t>
  </si>
  <si>
    <t>수리</t>
  </si>
  <si>
    <t>죽림2</t>
  </si>
  <si>
    <t>죽림1</t>
  </si>
  <si>
    <t>대장</t>
  </si>
  <si>
    <t>약천1</t>
  </si>
  <si>
    <t>약천</t>
  </si>
  <si>
    <t>약천2</t>
  </si>
  <si>
    <t>매월1</t>
  </si>
  <si>
    <t>매월</t>
  </si>
  <si>
    <t>매월2</t>
  </si>
  <si>
    <t>삼오2</t>
  </si>
  <si>
    <t>삼오</t>
  </si>
  <si>
    <t>삼오1</t>
  </si>
  <si>
    <t>만수</t>
  </si>
  <si>
    <t>6개소</t>
  </si>
  <si>
    <t>마전1</t>
  </si>
  <si>
    <t>마전</t>
  </si>
  <si>
    <t>마전2</t>
  </si>
  <si>
    <t>용두</t>
  </si>
  <si>
    <t>평장</t>
  </si>
  <si>
    <t>현정</t>
  </si>
  <si>
    <t>칠봉</t>
  </si>
  <si>
    <t>대흥</t>
  </si>
  <si>
    <t>오산</t>
  </si>
  <si>
    <t>가곡</t>
  </si>
  <si>
    <t>단사</t>
  </si>
  <si>
    <t>선세</t>
  </si>
  <si>
    <t>봉동</t>
  </si>
  <si>
    <t>조양1</t>
  </si>
  <si>
    <t>조양</t>
  </si>
  <si>
    <t>조양2</t>
  </si>
  <si>
    <t>성덕1</t>
  </si>
  <si>
    <t>성덕</t>
  </si>
  <si>
    <t>4개소</t>
  </si>
  <si>
    <t>83개소</t>
  </si>
  <si>
    <t>.</t>
  </si>
  <si>
    <t>보조</t>
  </si>
  <si>
    <t>26개소</t>
  </si>
  <si>
    <t>1단 30HP 2대</t>
  </si>
  <si>
    <t>2단100HP 2대</t>
  </si>
  <si>
    <t>10개소</t>
  </si>
  <si>
    <t>2018.11.06</t>
  </si>
  <si>
    <t>2018.11.06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</si>
</sst>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0.0"/>
    <numFmt numFmtId="180" formatCode="_-* #,##0.0_-;\-* #,##0.0_-;_-* &quot;-&quot;_-;_-@_-"/>
    <numFmt numFmtId="181" formatCode="_-* #,##0.0_-;\-* #,##0.0_-;_-* &quot;-&quot;?_-;_-@_-"/>
    <numFmt numFmtId="182" formatCode="0_);[Red]\(0\)"/>
    <numFmt numFmtId="183" formatCode="0.00_);[Red]\(0.00\)"/>
    <numFmt numFmtId="184" formatCode="0_ 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 * #,##0_ ;_ * \-#,##0_ ;_ * &quot;-&quot;_ ;_ @_ "/>
    <numFmt numFmtId="188" formatCode="_ * #,##0.00_ ;_ * \-#,##0.00_ ;_ * &quot;-&quot;??_ ;_ @_ "/>
    <numFmt numFmtId="189" formatCode="0.00_ "/>
    <numFmt numFmtId="190" formatCode="0.000_ "/>
    <numFmt numFmtId="191" formatCode="0.0000_ "/>
    <numFmt numFmtId="192" formatCode="0.00000_ "/>
    <numFmt numFmtId="193" formatCode="#,##0.0_ "/>
    <numFmt numFmtId="194" formatCode="mm&quot;월&quot;\ dd&quot;일&quot;"/>
  </numFmts>
  <fonts count="47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sz val="10"/>
      <name val="돋움"/>
      <family val="3"/>
    </font>
    <font>
      <b/>
      <sz val="14"/>
      <name val="돋움"/>
      <family val="3"/>
    </font>
    <font>
      <b/>
      <sz val="10"/>
      <name val="돋움"/>
      <family val="3"/>
    </font>
    <font>
      <sz val="10"/>
      <name val="Arial"/>
      <family val="2"/>
    </font>
    <font>
      <sz val="10"/>
      <name val="Times New Roman"/>
      <family val="1"/>
    </font>
    <font>
      <b/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/>
    </xf>
    <xf numFmtId="180" fontId="5" fillId="35" borderId="12" xfId="53" applyNumberFormat="1" applyFont="1" applyFill="1" applyBorder="1" applyAlignment="1">
      <alignment vertical="center"/>
    </xf>
    <xf numFmtId="0" fontId="5" fillId="35" borderId="12" xfId="0" applyFont="1" applyFill="1" applyBorder="1" applyAlignment="1">
      <alignment vertical="center"/>
    </xf>
    <xf numFmtId="176" fontId="5" fillId="35" borderId="13" xfId="0" applyNumberFormat="1" applyFont="1" applyFill="1" applyBorder="1" applyAlignment="1">
      <alignment horizontal="center" vertical="center"/>
    </xf>
    <xf numFmtId="180" fontId="5" fillId="34" borderId="10" xfId="53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>
      <alignment horizontal="center" vertical="center"/>
    </xf>
    <xf numFmtId="180" fontId="5" fillId="0" borderId="10" xfId="53" applyNumberFormat="1" applyFont="1" applyBorder="1" applyAlignment="1">
      <alignment vertical="center"/>
    </xf>
    <xf numFmtId="41" fontId="5" fillId="0" borderId="10" xfId="53" applyNumberFormat="1" applyFont="1" applyBorder="1" applyAlignment="1">
      <alignment vertical="center"/>
    </xf>
    <xf numFmtId="183" fontId="5" fillId="0" borderId="10" xfId="53" applyNumberFormat="1" applyFont="1" applyBorder="1" applyAlignment="1">
      <alignment vertical="center"/>
    </xf>
    <xf numFmtId="41" fontId="5" fillId="34" borderId="10" xfId="53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left" vertical="center" inden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 [0]_laroux" xfId="33"/>
    <cellStyle name="Comma_laroux" xfId="34"/>
    <cellStyle name="Currency [0]_laroux" xfId="35"/>
    <cellStyle name="Currency_laroux" xfId="36"/>
    <cellStyle name="Normal_Certs Q2" xfId="37"/>
    <cellStyle name="강조색1" xfId="38"/>
    <cellStyle name="강조색2" xfId="39"/>
    <cellStyle name="강조색3" xfId="40"/>
    <cellStyle name="강조색4" xfId="41"/>
    <cellStyle name="강조색5" xfId="42"/>
    <cellStyle name="강조색6" xfId="43"/>
    <cellStyle name="경고문" xfId="44"/>
    <cellStyle name="계산" xfId="45"/>
    <cellStyle name="나쁨" xfId="46"/>
    <cellStyle name="메모" xfId="47"/>
    <cellStyle name="Percent" xfId="48"/>
    <cellStyle name="보통" xfId="49"/>
    <cellStyle name="설명 텍스트" xfId="50"/>
    <cellStyle name="셀 확인" xfId="51"/>
    <cellStyle name="Comma" xfId="52"/>
    <cellStyle name="Comma [0]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콤마 [0]_laroux" xfId="65"/>
    <cellStyle name="콤마_laroux" xfId="66"/>
    <cellStyle name="Currency" xfId="67"/>
    <cellStyle name="Currency [0]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G3" sqref="G3:J3"/>
    </sheetView>
  </sheetViews>
  <sheetFormatPr defaultColWidth="6.77734375" defaultRowHeight="19.5" customHeight="1"/>
  <cols>
    <col min="1" max="1" width="5.77734375" style="3" customWidth="1"/>
    <col min="2" max="2" width="7.99609375" style="3" customWidth="1"/>
    <col min="3" max="3" width="5.4453125" style="3" customWidth="1"/>
    <col min="4" max="4" width="5.6640625" style="3" customWidth="1"/>
    <col min="5" max="5" width="7.3359375" style="3" customWidth="1"/>
    <col min="6" max="6" width="7.4453125" style="3" customWidth="1"/>
    <col min="7" max="7" width="6.77734375" style="3" customWidth="1"/>
    <col min="8" max="8" width="5.3359375" style="3" customWidth="1"/>
    <col min="9" max="9" width="8.77734375" style="3" customWidth="1"/>
    <col min="10" max="10" width="9.6640625" style="3" customWidth="1"/>
    <col min="11" max="11" width="7.3359375" style="3" customWidth="1"/>
    <col min="12" max="16384" width="6.77734375" style="3" customWidth="1"/>
  </cols>
  <sheetData>
    <row r="1" spans="1:11" s="2" customFormat="1" ht="37.5" customHeight="1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0:11" s="2" customFormat="1" ht="14.25" customHeight="1">
      <c r="J2" s="32" t="s">
        <v>222</v>
      </c>
      <c r="K2" s="32"/>
    </row>
    <row r="3" spans="1:11" ht="30" customHeight="1">
      <c r="A3" s="37" t="s">
        <v>71</v>
      </c>
      <c r="B3" s="37" t="s">
        <v>111</v>
      </c>
      <c r="C3" s="38" t="s">
        <v>112</v>
      </c>
      <c r="D3" s="39"/>
      <c r="E3" s="35" t="s">
        <v>67</v>
      </c>
      <c r="F3" s="35" t="s">
        <v>69</v>
      </c>
      <c r="G3" s="38" t="s">
        <v>70</v>
      </c>
      <c r="H3" s="41"/>
      <c r="I3" s="41"/>
      <c r="J3" s="41"/>
      <c r="K3" s="35" t="s">
        <v>110</v>
      </c>
    </row>
    <row r="4" spans="1:11" ht="39.75" customHeight="1" thickBot="1">
      <c r="A4" s="36"/>
      <c r="B4" s="36"/>
      <c r="C4" s="11" t="s">
        <v>71</v>
      </c>
      <c r="D4" s="11" t="s">
        <v>60</v>
      </c>
      <c r="E4" s="40"/>
      <c r="F4" s="40"/>
      <c r="G4" s="12" t="s">
        <v>113</v>
      </c>
      <c r="H4" s="12" t="s">
        <v>114</v>
      </c>
      <c r="I4" s="12" t="s">
        <v>115</v>
      </c>
      <c r="J4" s="12" t="s">
        <v>72</v>
      </c>
      <c r="K4" s="36"/>
    </row>
    <row r="5" spans="1:11" ht="22.5" customHeight="1" thickTop="1">
      <c r="A5" s="33" t="s">
        <v>7</v>
      </c>
      <c r="B5" s="34"/>
      <c r="C5" s="33" t="s">
        <v>214</v>
      </c>
      <c r="D5" s="34"/>
      <c r="E5" s="13"/>
      <c r="F5" s="14">
        <f>F6+F19+F23+F28+F32+F46+F51+F63+F72+F83+F90</f>
        <v>879.3000000000001</v>
      </c>
      <c r="G5" s="15"/>
      <c r="H5" s="15"/>
      <c r="I5" s="14">
        <f>SUM(I6+I19+I23+I28+I32+I46+I51+I63+I72+I83+I90)</f>
        <v>2437.5</v>
      </c>
      <c r="J5" s="14">
        <f>SUM(J6+J19+J23+J28+J32+J46+J51+J63+J72+J83+J90)</f>
        <v>0</v>
      </c>
      <c r="K5" s="16" t="e">
        <f>AVERAGE(K6,K19,K23,K28,K32,K46,K51,K63,K72,K83,K90)</f>
        <v>#DIV/0!</v>
      </c>
    </row>
    <row r="6" spans="1:11" ht="21" customHeight="1">
      <c r="A6" s="31" t="s">
        <v>56</v>
      </c>
      <c r="B6" s="10" t="s">
        <v>73</v>
      </c>
      <c r="C6" s="30" t="s">
        <v>116</v>
      </c>
      <c r="D6" s="30"/>
      <c r="E6" s="10"/>
      <c r="F6" s="17">
        <f>SUM(F7:F18)</f>
        <v>99.6</v>
      </c>
      <c r="G6" s="17"/>
      <c r="H6" s="17"/>
      <c r="I6" s="17">
        <f>SUM(I7:I18)</f>
        <v>178.2</v>
      </c>
      <c r="J6" s="17">
        <f>SUM(J7:J18)</f>
        <v>0</v>
      </c>
      <c r="K6" s="18" t="e">
        <f>AVERAGE(K7:K18)</f>
        <v>#DIV/0!</v>
      </c>
    </row>
    <row r="7" spans="1:11" ht="21" customHeight="1">
      <c r="A7" s="31"/>
      <c r="B7" s="9" t="s">
        <v>74</v>
      </c>
      <c r="C7" s="9" t="s">
        <v>56</v>
      </c>
      <c r="D7" s="9" t="s">
        <v>66</v>
      </c>
      <c r="E7" s="9">
        <v>1961</v>
      </c>
      <c r="F7" s="19">
        <v>14.3</v>
      </c>
      <c r="G7" s="19">
        <v>8.5</v>
      </c>
      <c r="H7" s="20">
        <v>82</v>
      </c>
      <c r="I7" s="19">
        <v>8.8</v>
      </c>
      <c r="J7" s="21"/>
      <c r="K7" s="9"/>
    </row>
    <row r="8" spans="1:11" ht="21" customHeight="1">
      <c r="A8" s="31"/>
      <c r="B8" s="9" t="s">
        <v>75</v>
      </c>
      <c r="C8" s="9" t="s">
        <v>61</v>
      </c>
      <c r="D8" s="9" t="s">
        <v>61</v>
      </c>
      <c r="E8" s="9">
        <v>1945</v>
      </c>
      <c r="F8" s="19">
        <v>7.5</v>
      </c>
      <c r="G8" s="19">
        <v>5.5</v>
      </c>
      <c r="H8" s="20">
        <v>140</v>
      </c>
      <c r="I8" s="19">
        <v>16.4</v>
      </c>
      <c r="J8" s="21"/>
      <c r="K8" s="9"/>
    </row>
    <row r="9" spans="1:11" ht="21" customHeight="1">
      <c r="A9" s="31"/>
      <c r="B9" s="9" t="s">
        <v>117</v>
      </c>
      <c r="C9" s="9" t="s">
        <v>61</v>
      </c>
      <c r="D9" s="9" t="s">
        <v>61</v>
      </c>
      <c r="E9" s="9">
        <v>1965</v>
      </c>
      <c r="F9" s="19">
        <v>6</v>
      </c>
      <c r="G9" s="19">
        <v>10</v>
      </c>
      <c r="H9" s="20">
        <v>60</v>
      </c>
      <c r="I9" s="19">
        <v>14.8</v>
      </c>
      <c r="J9" s="21"/>
      <c r="K9" s="9"/>
    </row>
    <row r="10" spans="1:11" ht="21" customHeight="1">
      <c r="A10" s="31"/>
      <c r="B10" s="9" t="s">
        <v>118</v>
      </c>
      <c r="C10" s="9" t="s">
        <v>61</v>
      </c>
      <c r="D10" s="9" t="s">
        <v>118</v>
      </c>
      <c r="E10" s="9">
        <v>1945</v>
      </c>
      <c r="F10" s="19">
        <v>12.7</v>
      </c>
      <c r="G10" s="19">
        <v>5.5</v>
      </c>
      <c r="H10" s="20">
        <v>85</v>
      </c>
      <c r="I10" s="19">
        <v>18.4</v>
      </c>
      <c r="J10" s="21"/>
      <c r="K10" s="9"/>
    </row>
    <row r="11" spans="1:11" ht="21" customHeight="1">
      <c r="A11" s="31"/>
      <c r="B11" s="9" t="s">
        <v>119</v>
      </c>
      <c r="C11" s="9" t="s">
        <v>61</v>
      </c>
      <c r="D11" s="9" t="s">
        <v>119</v>
      </c>
      <c r="E11" s="9">
        <v>1970</v>
      </c>
      <c r="F11" s="19">
        <v>8</v>
      </c>
      <c r="G11" s="19">
        <v>8.3</v>
      </c>
      <c r="H11" s="20">
        <v>97</v>
      </c>
      <c r="I11" s="19">
        <v>9.6</v>
      </c>
      <c r="J11" s="21"/>
      <c r="K11" s="9"/>
    </row>
    <row r="12" spans="1:11" ht="21" customHeight="1">
      <c r="A12" s="31"/>
      <c r="B12" s="9" t="s">
        <v>120</v>
      </c>
      <c r="C12" s="9" t="s">
        <v>61</v>
      </c>
      <c r="D12" s="9" t="s">
        <v>121</v>
      </c>
      <c r="E12" s="9">
        <v>1945</v>
      </c>
      <c r="F12" s="19">
        <v>9.8</v>
      </c>
      <c r="G12" s="19">
        <v>4.5</v>
      </c>
      <c r="H12" s="20">
        <v>120</v>
      </c>
      <c r="I12" s="19">
        <v>15.9</v>
      </c>
      <c r="J12" s="21"/>
      <c r="K12" s="9"/>
    </row>
    <row r="13" spans="1:11" ht="21" customHeight="1">
      <c r="A13" s="31"/>
      <c r="B13" s="9" t="s">
        <v>122</v>
      </c>
      <c r="C13" s="9" t="s">
        <v>61</v>
      </c>
      <c r="D13" s="9" t="s">
        <v>61</v>
      </c>
      <c r="E13" s="9">
        <v>1970</v>
      </c>
      <c r="F13" s="19">
        <v>8.8</v>
      </c>
      <c r="G13" s="19">
        <v>9.3</v>
      </c>
      <c r="H13" s="20">
        <v>65</v>
      </c>
      <c r="I13" s="19">
        <v>14.4</v>
      </c>
      <c r="J13" s="21"/>
      <c r="K13" s="9"/>
    </row>
    <row r="14" spans="1:11" ht="21" customHeight="1">
      <c r="A14" s="31"/>
      <c r="B14" s="9" t="s">
        <v>123</v>
      </c>
      <c r="C14" s="9" t="s">
        <v>61</v>
      </c>
      <c r="D14" s="9" t="s">
        <v>61</v>
      </c>
      <c r="E14" s="9">
        <v>1945</v>
      </c>
      <c r="F14" s="19">
        <v>9.3</v>
      </c>
      <c r="G14" s="19">
        <v>4</v>
      </c>
      <c r="H14" s="20">
        <v>335</v>
      </c>
      <c r="I14" s="19">
        <v>25.6</v>
      </c>
      <c r="J14" s="21"/>
      <c r="K14" s="9"/>
    </row>
    <row r="15" spans="1:11" ht="21" customHeight="1">
      <c r="A15" s="31"/>
      <c r="B15" s="9" t="s">
        <v>124</v>
      </c>
      <c r="C15" s="9" t="s">
        <v>61</v>
      </c>
      <c r="D15" s="9" t="s">
        <v>125</v>
      </c>
      <c r="E15" s="9">
        <v>1945</v>
      </c>
      <c r="F15" s="19">
        <v>1.5</v>
      </c>
      <c r="G15" s="19">
        <v>3.5</v>
      </c>
      <c r="H15" s="20">
        <v>100</v>
      </c>
      <c r="I15" s="19">
        <v>13.7</v>
      </c>
      <c r="J15" s="21"/>
      <c r="K15" s="9"/>
    </row>
    <row r="16" spans="1:11" ht="21" customHeight="1">
      <c r="A16" s="31"/>
      <c r="B16" s="9" t="s">
        <v>126</v>
      </c>
      <c r="C16" s="9" t="s">
        <v>61</v>
      </c>
      <c r="D16" s="9" t="s">
        <v>127</v>
      </c>
      <c r="E16" s="9">
        <v>1945</v>
      </c>
      <c r="F16" s="19">
        <v>7</v>
      </c>
      <c r="G16" s="19">
        <v>4.2</v>
      </c>
      <c r="H16" s="20">
        <v>100</v>
      </c>
      <c r="I16" s="19">
        <v>18.8</v>
      </c>
      <c r="J16" s="21"/>
      <c r="K16" s="9"/>
    </row>
    <row r="17" spans="1:11" ht="21" customHeight="1">
      <c r="A17" s="31"/>
      <c r="B17" s="9" t="s">
        <v>128</v>
      </c>
      <c r="C17" s="9" t="s">
        <v>61</v>
      </c>
      <c r="D17" s="9" t="s">
        <v>61</v>
      </c>
      <c r="E17" s="9">
        <v>1961</v>
      </c>
      <c r="F17" s="19">
        <v>10</v>
      </c>
      <c r="G17" s="19">
        <v>5</v>
      </c>
      <c r="H17" s="20">
        <v>182</v>
      </c>
      <c r="I17" s="19">
        <v>10.6</v>
      </c>
      <c r="J17" s="21"/>
      <c r="K17" s="9"/>
    </row>
    <row r="18" spans="1:11" ht="21" customHeight="1">
      <c r="A18" s="31"/>
      <c r="B18" s="9" t="s">
        <v>129</v>
      </c>
      <c r="C18" s="9" t="s">
        <v>61</v>
      </c>
      <c r="D18" s="9" t="s">
        <v>66</v>
      </c>
      <c r="E18" s="9">
        <v>1945</v>
      </c>
      <c r="F18" s="19">
        <v>4.7</v>
      </c>
      <c r="G18" s="19">
        <v>5</v>
      </c>
      <c r="H18" s="20">
        <v>118</v>
      </c>
      <c r="I18" s="19">
        <v>11.2</v>
      </c>
      <c r="J18" s="21"/>
      <c r="K18" s="9"/>
    </row>
    <row r="19" spans="1:11" ht="21" customHeight="1">
      <c r="A19" s="31" t="s">
        <v>130</v>
      </c>
      <c r="B19" s="10" t="s">
        <v>73</v>
      </c>
      <c r="C19" s="30" t="s">
        <v>213</v>
      </c>
      <c r="D19" s="30"/>
      <c r="E19" s="10"/>
      <c r="F19" s="17">
        <f>SUM(F20:F22)</f>
        <v>49.2</v>
      </c>
      <c r="G19" s="17"/>
      <c r="H19" s="22"/>
      <c r="I19" s="17">
        <f>SUM(I20:I22)</f>
        <v>210.3</v>
      </c>
      <c r="J19" s="17">
        <f>SUM(J20:J22)</f>
        <v>0</v>
      </c>
      <c r="K19" s="10" t="e">
        <f>AVERAGE(K20:K22)</f>
        <v>#DIV/0!</v>
      </c>
    </row>
    <row r="20" spans="1:11" ht="21" customHeight="1">
      <c r="A20" s="31"/>
      <c r="B20" s="9" t="s">
        <v>132</v>
      </c>
      <c r="C20" s="9" t="s">
        <v>130</v>
      </c>
      <c r="D20" s="9" t="s">
        <v>133</v>
      </c>
      <c r="E20" s="9">
        <v>1960</v>
      </c>
      <c r="F20" s="19">
        <v>3.1</v>
      </c>
      <c r="G20" s="19">
        <v>6.5</v>
      </c>
      <c r="H20" s="20">
        <v>95</v>
      </c>
      <c r="I20" s="19">
        <v>5.1</v>
      </c>
      <c r="J20" s="21"/>
      <c r="K20" s="9"/>
    </row>
    <row r="21" spans="1:11" ht="21" customHeight="1">
      <c r="A21" s="31"/>
      <c r="B21" s="9" t="s">
        <v>134</v>
      </c>
      <c r="C21" s="9" t="s">
        <v>61</v>
      </c>
      <c r="D21" s="9" t="s">
        <v>61</v>
      </c>
      <c r="E21" s="9">
        <v>1977</v>
      </c>
      <c r="F21" s="19">
        <v>0.1</v>
      </c>
      <c r="G21" s="19">
        <v>3</v>
      </c>
      <c r="H21" s="20">
        <v>71</v>
      </c>
      <c r="I21" s="19">
        <v>1.2</v>
      </c>
      <c r="J21" s="21"/>
      <c r="K21" s="9"/>
    </row>
    <row r="22" spans="1:11" ht="21" customHeight="1">
      <c r="A22" s="31"/>
      <c r="B22" s="9" t="s">
        <v>95</v>
      </c>
      <c r="C22" s="9" t="s">
        <v>61</v>
      </c>
      <c r="D22" s="9" t="s">
        <v>135</v>
      </c>
      <c r="E22" s="9">
        <v>2005</v>
      </c>
      <c r="F22" s="19">
        <v>46</v>
      </c>
      <c r="G22" s="19">
        <v>24.3</v>
      </c>
      <c r="H22" s="20">
        <v>115</v>
      </c>
      <c r="I22" s="19">
        <v>204</v>
      </c>
      <c r="J22" s="21"/>
      <c r="K22" s="9"/>
    </row>
    <row r="23" spans="1:11" ht="21" customHeight="1">
      <c r="A23" s="31" t="s">
        <v>136</v>
      </c>
      <c r="B23" s="10" t="s">
        <v>73</v>
      </c>
      <c r="C23" s="30" t="s">
        <v>94</v>
      </c>
      <c r="D23" s="30"/>
      <c r="E23" s="10"/>
      <c r="F23" s="17">
        <f>SUM(F24:F27)</f>
        <v>83</v>
      </c>
      <c r="G23" s="17"/>
      <c r="H23" s="22"/>
      <c r="I23" s="17">
        <f>SUM(I24:I27)</f>
        <v>290.9</v>
      </c>
      <c r="J23" s="17">
        <f>SUM(J24:J27)</f>
        <v>0</v>
      </c>
      <c r="K23" s="10" t="e">
        <f>AVERAGE(K24:K27)</f>
        <v>#DIV/0!</v>
      </c>
    </row>
    <row r="24" spans="1:11" ht="21" customHeight="1">
      <c r="A24" s="31"/>
      <c r="B24" s="9" t="s">
        <v>137</v>
      </c>
      <c r="C24" s="9" t="s">
        <v>136</v>
      </c>
      <c r="D24" s="9" t="s">
        <v>138</v>
      </c>
      <c r="E24" s="9">
        <v>1967</v>
      </c>
      <c r="F24" s="19">
        <v>9.4</v>
      </c>
      <c r="G24" s="19">
        <v>7.5</v>
      </c>
      <c r="H24" s="20">
        <v>120</v>
      </c>
      <c r="I24" s="19">
        <v>8.7</v>
      </c>
      <c r="J24" s="21"/>
      <c r="K24" s="23"/>
    </row>
    <row r="25" spans="1:11" ht="21" customHeight="1">
      <c r="A25" s="31"/>
      <c r="B25" s="9" t="s">
        <v>139</v>
      </c>
      <c r="C25" s="9" t="s">
        <v>61</v>
      </c>
      <c r="D25" s="9" t="s">
        <v>140</v>
      </c>
      <c r="E25" s="9">
        <v>1969</v>
      </c>
      <c r="F25" s="19">
        <v>19.1</v>
      </c>
      <c r="G25" s="19">
        <v>8</v>
      </c>
      <c r="H25" s="20">
        <v>117</v>
      </c>
      <c r="I25" s="19">
        <v>13.5</v>
      </c>
      <c r="J25" s="21"/>
      <c r="K25" s="23"/>
    </row>
    <row r="26" spans="1:11" ht="21" customHeight="1">
      <c r="A26" s="31"/>
      <c r="B26" s="9" t="s">
        <v>141</v>
      </c>
      <c r="C26" s="9" t="s">
        <v>61</v>
      </c>
      <c r="D26" s="9" t="s">
        <v>141</v>
      </c>
      <c r="E26" s="9">
        <v>1970</v>
      </c>
      <c r="F26" s="19">
        <v>9.5</v>
      </c>
      <c r="G26" s="19">
        <v>8.5</v>
      </c>
      <c r="H26" s="20">
        <v>100</v>
      </c>
      <c r="I26" s="19">
        <v>18.3</v>
      </c>
      <c r="J26" s="21"/>
      <c r="K26" s="9"/>
    </row>
    <row r="27" spans="1:11" ht="21" customHeight="1">
      <c r="A27" s="31"/>
      <c r="B27" s="9" t="s">
        <v>138</v>
      </c>
      <c r="C27" s="9" t="s">
        <v>61</v>
      </c>
      <c r="D27" s="9" t="s">
        <v>138</v>
      </c>
      <c r="E27" s="9">
        <v>1998</v>
      </c>
      <c r="F27" s="19">
        <v>45</v>
      </c>
      <c r="G27" s="19">
        <v>17.3</v>
      </c>
      <c r="H27" s="20">
        <v>129</v>
      </c>
      <c r="I27" s="19">
        <v>250.4</v>
      </c>
      <c r="J27" s="21"/>
      <c r="K27" s="9"/>
    </row>
    <row r="28" spans="1:11" ht="21" customHeight="1">
      <c r="A28" s="31" t="s">
        <v>142</v>
      </c>
      <c r="B28" s="10" t="s">
        <v>73</v>
      </c>
      <c r="C28" s="30" t="s">
        <v>131</v>
      </c>
      <c r="D28" s="30"/>
      <c r="E28" s="10"/>
      <c r="F28" s="17">
        <f>SUM(F29:F31)</f>
        <v>30.599999999999998</v>
      </c>
      <c r="G28" s="17"/>
      <c r="H28" s="22"/>
      <c r="I28" s="17">
        <f>SUM(I29:I31)</f>
        <v>189</v>
      </c>
      <c r="J28" s="17">
        <f>SUM(J29:J31)</f>
        <v>0</v>
      </c>
      <c r="K28" s="10" t="e">
        <f>AVERAGE(K29:K31)</f>
        <v>#DIV/0!</v>
      </c>
    </row>
    <row r="29" spans="1:11" ht="21" customHeight="1">
      <c r="A29" s="31"/>
      <c r="B29" s="9" t="s">
        <v>143</v>
      </c>
      <c r="C29" s="9" t="s">
        <v>142</v>
      </c>
      <c r="D29" s="9" t="s">
        <v>143</v>
      </c>
      <c r="E29" s="9">
        <v>1969</v>
      </c>
      <c r="F29" s="19">
        <v>2.7</v>
      </c>
      <c r="G29" s="19">
        <v>5</v>
      </c>
      <c r="H29" s="20">
        <v>70</v>
      </c>
      <c r="I29" s="19">
        <v>3.3</v>
      </c>
      <c r="J29" s="21"/>
      <c r="K29" s="9"/>
    </row>
    <row r="30" spans="1:11" ht="21" customHeight="1">
      <c r="A30" s="31"/>
      <c r="B30" s="9" t="s">
        <v>144</v>
      </c>
      <c r="C30" s="9" t="s">
        <v>61</v>
      </c>
      <c r="D30" s="9" t="s">
        <v>144</v>
      </c>
      <c r="E30" s="9">
        <v>1995</v>
      </c>
      <c r="F30" s="19">
        <v>8</v>
      </c>
      <c r="G30" s="19">
        <v>14.5</v>
      </c>
      <c r="H30" s="20">
        <v>64</v>
      </c>
      <c r="I30" s="19">
        <v>17.7</v>
      </c>
      <c r="J30" s="19"/>
      <c r="K30" s="9"/>
    </row>
    <row r="31" spans="1:11" ht="21" customHeight="1">
      <c r="A31" s="31"/>
      <c r="B31" s="9" t="s">
        <v>145</v>
      </c>
      <c r="C31" s="9" t="s">
        <v>61</v>
      </c>
      <c r="D31" s="9" t="s">
        <v>145</v>
      </c>
      <c r="E31" s="9">
        <v>1970</v>
      </c>
      <c r="F31" s="19">
        <v>19.9</v>
      </c>
      <c r="G31" s="19">
        <v>22.3</v>
      </c>
      <c r="H31" s="20">
        <v>150</v>
      </c>
      <c r="I31" s="19">
        <v>168</v>
      </c>
      <c r="J31" s="19"/>
      <c r="K31" s="9"/>
    </row>
    <row r="32" spans="1:11" ht="19.5" customHeight="1">
      <c r="A32" s="31" t="s">
        <v>77</v>
      </c>
      <c r="B32" s="10" t="s">
        <v>73</v>
      </c>
      <c r="C32" s="30" t="s">
        <v>146</v>
      </c>
      <c r="D32" s="30"/>
      <c r="E32" s="10"/>
      <c r="F32" s="17">
        <f>SUM(F33:F45)</f>
        <v>152.1</v>
      </c>
      <c r="G32" s="17"/>
      <c r="H32" s="22"/>
      <c r="I32" s="17">
        <f>SUM(I33:I45)</f>
        <v>396.00000000000006</v>
      </c>
      <c r="J32" s="17">
        <f>SUM(J33:J45)</f>
        <v>0</v>
      </c>
      <c r="K32" s="10" t="e">
        <f>AVERAGE(K33:K45)</f>
        <v>#DIV/0!</v>
      </c>
    </row>
    <row r="33" spans="1:11" ht="19.5" customHeight="1">
      <c r="A33" s="31"/>
      <c r="B33" s="9" t="s">
        <v>76</v>
      </c>
      <c r="C33" s="9" t="s">
        <v>77</v>
      </c>
      <c r="D33" s="9" t="s">
        <v>78</v>
      </c>
      <c r="E33" s="9">
        <v>1945</v>
      </c>
      <c r="F33" s="19">
        <v>26.3</v>
      </c>
      <c r="G33" s="19">
        <v>8.5</v>
      </c>
      <c r="H33" s="20">
        <v>135</v>
      </c>
      <c r="I33" s="19">
        <v>57.8</v>
      </c>
      <c r="J33" s="19"/>
      <c r="K33" s="9"/>
    </row>
    <row r="34" spans="1:11" ht="19.5" customHeight="1">
      <c r="A34" s="31"/>
      <c r="B34" s="9" t="s">
        <v>79</v>
      </c>
      <c r="C34" s="9" t="s">
        <v>61</v>
      </c>
      <c r="D34" s="9" t="s">
        <v>147</v>
      </c>
      <c r="E34" s="9">
        <v>1963</v>
      </c>
      <c r="F34" s="19">
        <v>5.1</v>
      </c>
      <c r="G34" s="19">
        <v>6.5</v>
      </c>
      <c r="H34" s="20">
        <v>62</v>
      </c>
      <c r="I34" s="19">
        <v>6.9</v>
      </c>
      <c r="J34" s="21"/>
      <c r="K34" s="9"/>
    </row>
    <row r="35" spans="1:11" ht="19.5" customHeight="1">
      <c r="A35" s="31"/>
      <c r="B35" s="9" t="s">
        <v>33</v>
      </c>
      <c r="C35" s="9" t="s">
        <v>61</v>
      </c>
      <c r="D35" s="9" t="s">
        <v>33</v>
      </c>
      <c r="E35" s="9">
        <v>1960</v>
      </c>
      <c r="F35" s="19">
        <v>13.8</v>
      </c>
      <c r="G35" s="19">
        <v>7</v>
      </c>
      <c r="H35" s="20">
        <v>95</v>
      </c>
      <c r="I35" s="19">
        <v>18.1</v>
      </c>
      <c r="J35" s="19"/>
      <c r="K35" s="9"/>
    </row>
    <row r="36" spans="1:11" ht="19.5" customHeight="1">
      <c r="A36" s="31"/>
      <c r="B36" s="9" t="s">
        <v>148</v>
      </c>
      <c r="C36" s="9" t="s">
        <v>61</v>
      </c>
      <c r="D36" s="9" t="s">
        <v>148</v>
      </c>
      <c r="E36" s="9">
        <v>1963</v>
      </c>
      <c r="F36" s="19">
        <v>11</v>
      </c>
      <c r="G36" s="19">
        <v>8.3</v>
      </c>
      <c r="H36" s="20">
        <v>85</v>
      </c>
      <c r="I36" s="19">
        <v>13.2</v>
      </c>
      <c r="J36" s="19"/>
      <c r="K36" s="9"/>
    </row>
    <row r="37" spans="1:11" ht="19.5" customHeight="1">
      <c r="A37" s="31"/>
      <c r="B37" s="9" t="s">
        <v>35</v>
      </c>
      <c r="C37" s="9" t="s">
        <v>61</v>
      </c>
      <c r="D37" s="9" t="s">
        <v>35</v>
      </c>
      <c r="E37" s="9">
        <v>1945</v>
      </c>
      <c r="F37" s="19">
        <v>2</v>
      </c>
      <c r="G37" s="19">
        <v>6.5</v>
      </c>
      <c r="H37" s="20">
        <v>117</v>
      </c>
      <c r="I37" s="19">
        <v>5.3</v>
      </c>
      <c r="J37" s="21"/>
      <c r="K37" s="9"/>
    </row>
    <row r="38" spans="1:11" ht="19.5" customHeight="1">
      <c r="A38" s="31"/>
      <c r="B38" s="9" t="s">
        <v>149</v>
      </c>
      <c r="C38" s="9" t="s">
        <v>61</v>
      </c>
      <c r="D38" s="9" t="s">
        <v>150</v>
      </c>
      <c r="E38" s="9">
        <v>1945</v>
      </c>
      <c r="F38" s="19">
        <v>3</v>
      </c>
      <c r="G38" s="19">
        <v>5</v>
      </c>
      <c r="H38" s="20">
        <v>175</v>
      </c>
      <c r="I38" s="19">
        <v>16.7</v>
      </c>
      <c r="J38" s="19"/>
      <c r="K38" s="9"/>
    </row>
    <row r="39" spans="1:11" ht="19.5" customHeight="1">
      <c r="A39" s="31"/>
      <c r="B39" s="9" t="s">
        <v>151</v>
      </c>
      <c r="C39" s="9" t="s">
        <v>61</v>
      </c>
      <c r="D39" s="9" t="s">
        <v>27</v>
      </c>
      <c r="E39" s="9">
        <v>1960</v>
      </c>
      <c r="F39" s="19">
        <v>0.9</v>
      </c>
      <c r="G39" s="19">
        <v>4</v>
      </c>
      <c r="H39" s="20">
        <v>95</v>
      </c>
      <c r="I39" s="19">
        <v>5.9</v>
      </c>
      <c r="J39" s="19"/>
      <c r="K39" s="9"/>
    </row>
    <row r="40" spans="1:11" ht="19.5" customHeight="1">
      <c r="A40" s="31"/>
      <c r="B40" s="9" t="s">
        <v>85</v>
      </c>
      <c r="C40" s="9" t="s">
        <v>61</v>
      </c>
      <c r="D40" s="9" t="s">
        <v>61</v>
      </c>
      <c r="E40" s="9">
        <v>1979</v>
      </c>
      <c r="F40" s="19">
        <v>28</v>
      </c>
      <c r="G40" s="19">
        <v>13.5</v>
      </c>
      <c r="H40" s="20">
        <v>140</v>
      </c>
      <c r="I40" s="19">
        <v>46.5</v>
      </c>
      <c r="J40" s="19"/>
      <c r="K40" s="9"/>
    </row>
    <row r="41" spans="1:11" ht="19.5" customHeight="1">
      <c r="A41" s="31"/>
      <c r="B41" s="9" t="s">
        <v>152</v>
      </c>
      <c r="C41" s="9" t="s">
        <v>61</v>
      </c>
      <c r="D41" s="9" t="s">
        <v>78</v>
      </c>
      <c r="E41" s="9">
        <v>1945</v>
      </c>
      <c r="F41" s="19">
        <v>4.6</v>
      </c>
      <c r="G41" s="19">
        <v>5</v>
      </c>
      <c r="H41" s="20">
        <v>25</v>
      </c>
      <c r="I41" s="19">
        <v>1.4</v>
      </c>
      <c r="J41" s="21"/>
      <c r="K41" s="9"/>
    </row>
    <row r="42" spans="1:11" ht="19.5" customHeight="1">
      <c r="A42" s="31"/>
      <c r="B42" s="9" t="s">
        <v>153</v>
      </c>
      <c r="C42" s="9" t="s">
        <v>61</v>
      </c>
      <c r="D42" s="9" t="s">
        <v>150</v>
      </c>
      <c r="E42" s="9">
        <v>1968</v>
      </c>
      <c r="F42" s="19">
        <v>3</v>
      </c>
      <c r="G42" s="19">
        <v>5</v>
      </c>
      <c r="H42" s="20">
        <v>25</v>
      </c>
      <c r="I42" s="19">
        <v>1.6</v>
      </c>
      <c r="J42" s="21"/>
      <c r="K42" s="9"/>
    </row>
    <row r="43" spans="1:11" ht="19.5" customHeight="1">
      <c r="A43" s="31"/>
      <c r="B43" s="9" t="s">
        <v>154</v>
      </c>
      <c r="C43" s="9" t="s">
        <v>61</v>
      </c>
      <c r="D43" s="9" t="s">
        <v>154</v>
      </c>
      <c r="E43" s="9">
        <v>1963</v>
      </c>
      <c r="F43" s="19">
        <v>7.9</v>
      </c>
      <c r="G43" s="19">
        <v>7</v>
      </c>
      <c r="H43" s="20">
        <v>57</v>
      </c>
      <c r="I43" s="19">
        <v>9.4</v>
      </c>
      <c r="J43" s="19"/>
      <c r="K43" s="9"/>
    </row>
    <row r="44" spans="1:11" ht="19.5" customHeight="1">
      <c r="A44" s="31"/>
      <c r="B44" s="9" t="s">
        <v>155</v>
      </c>
      <c r="C44" s="9" t="s">
        <v>61</v>
      </c>
      <c r="D44" s="9" t="s">
        <v>35</v>
      </c>
      <c r="E44" s="9">
        <v>1968</v>
      </c>
      <c r="F44" s="19">
        <v>1.5</v>
      </c>
      <c r="G44" s="19">
        <v>5</v>
      </c>
      <c r="H44" s="20">
        <v>36</v>
      </c>
      <c r="I44" s="19">
        <v>1.9</v>
      </c>
      <c r="J44" s="19"/>
      <c r="K44" s="9"/>
    </row>
    <row r="45" spans="1:11" ht="19.5" customHeight="1">
      <c r="A45" s="31"/>
      <c r="B45" s="9" t="s">
        <v>156</v>
      </c>
      <c r="C45" s="9" t="s">
        <v>61</v>
      </c>
      <c r="D45" s="9" t="s">
        <v>156</v>
      </c>
      <c r="E45" s="9">
        <v>1999</v>
      </c>
      <c r="F45" s="19">
        <v>45</v>
      </c>
      <c r="G45" s="19">
        <v>24</v>
      </c>
      <c r="H45" s="20">
        <v>151</v>
      </c>
      <c r="I45" s="19">
        <v>211.3</v>
      </c>
      <c r="J45" s="19"/>
      <c r="K45" s="9"/>
    </row>
    <row r="46" spans="1:11" ht="19.5" customHeight="1">
      <c r="A46" s="31" t="s">
        <v>157</v>
      </c>
      <c r="B46" s="10" t="s">
        <v>73</v>
      </c>
      <c r="C46" s="30" t="s">
        <v>94</v>
      </c>
      <c r="D46" s="30"/>
      <c r="E46" s="10"/>
      <c r="F46" s="17">
        <f>SUM(F47:F50)</f>
        <v>28</v>
      </c>
      <c r="G46" s="17"/>
      <c r="H46" s="22"/>
      <c r="I46" s="17">
        <f>SUM(I47:I50)</f>
        <v>29.2</v>
      </c>
      <c r="J46" s="17">
        <f>SUM(J47:J50)</f>
        <v>0</v>
      </c>
      <c r="K46" s="10" t="e">
        <f>AVERAGE(K47:K50)</f>
        <v>#DIV/0!</v>
      </c>
    </row>
    <row r="47" spans="1:11" ht="19.5" customHeight="1">
      <c r="A47" s="31"/>
      <c r="B47" s="9" t="s">
        <v>44</v>
      </c>
      <c r="C47" s="9" t="s">
        <v>157</v>
      </c>
      <c r="D47" s="9" t="s">
        <v>44</v>
      </c>
      <c r="E47" s="9">
        <v>1945</v>
      </c>
      <c r="F47" s="19">
        <v>11.2</v>
      </c>
      <c r="G47" s="19">
        <v>6</v>
      </c>
      <c r="H47" s="20">
        <v>97</v>
      </c>
      <c r="I47" s="19">
        <v>6.6</v>
      </c>
      <c r="J47" s="19"/>
      <c r="K47" s="9"/>
    </row>
    <row r="48" spans="1:11" ht="19.5" customHeight="1">
      <c r="A48" s="31"/>
      <c r="B48" s="9" t="s">
        <v>158</v>
      </c>
      <c r="C48" s="9" t="s">
        <v>61</v>
      </c>
      <c r="D48" s="9" t="s">
        <v>159</v>
      </c>
      <c r="E48" s="9">
        <v>1961</v>
      </c>
      <c r="F48" s="19">
        <v>4.4</v>
      </c>
      <c r="G48" s="19">
        <v>4.5</v>
      </c>
      <c r="H48" s="20">
        <v>120</v>
      </c>
      <c r="I48" s="19">
        <v>2.4</v>
      </c>
      <c r="J48" s="21"/>
      <c r="K48" s="24"/>
    </row>
    <row r="49" spans="1:11" ht="19.5" customHeight="1">
      <c r="A49" s="31"/>
      <c r="B49" s="9" t="s">
        <v>160</v>
      </c>
      <c r="C49" s="9" t="s">
        <v>61</v>
      </c>
      <c r="D49" s="9" t="s">
        <v>160</v>
      </c>
      <c r="E49" s="9">
        <v>1947</v>
      </c>
      <c r="F49" s="19">
        <v>11.6</v>
      </c>
      <c r="G49" s="19">
        <v>9</v>
      </c>
      <c r="H49" s="20">
        <v>70</v>
      </c>
      <c r="I49" s="19">
        <v>19</v>
      </c>
      <c r="J49" s="19"/>
      <c r="K49" s="9"/>
    </row>
    <row r="50" spans="1:11" ht="19.5" customHeight="1">
      <c r="A50" s="31"/>
      <c r="B50" s="9" t="s">
        <v>161</v>
      </c>
      <c r="C50" s="9" t="s">
        <v>61</v>
      </c>
      <c r="D50" s="9" t="s">
        <v>161</v>
      </c>
      <c r="E50" s="9">
        <v>1973</v>
      </c>
      <c r="F50" s="19">
        <v>0.8</v>
      </c>
      <c r="G50" s="19">
        <v>2.5</v>
      </c>
      <c r="H50" s="20">
        <v>95</v>
      </c>
      <c r="I50" s="19">
        <v>1.2</v>
      </c>
      <c r="J50" s="21"/>
      <c r="K50" s="9"/>
    </row>
    <row r="51" spans="1:11" ht="19.5" customHeight="1">
      <c r="A51" s="31" t="s">
        <v>62</v>
      </c>
      <c r="B51" s="10" t="s">
        <v>73</v>
      </c>
      <c r="C51" s="30" t="s">
        <v>162</v>
      </c>
      <c r="D51" s="30"/>
      <c r="E51" s="10"/>
      <c r="F51" s="17">
        <f>SUM(F52:F62)</f>
        <v>132.10000000000002</v>
      </c>
      <c r="G51" s="17"/>
      <c r="H51" s="22"/>
      <c r="I51" s="17">
        <f>SUM(I52:I62)</f>
        <v>408.2</v>
      </c>
      <c r="J51" s="17">
        <f>SUM(J52:J62)</f>
        <v>0</v>
      </c>
      <c r="K51" s="10" t="e">
        <f>AVERAGE(K52:K62)</f>
        <v>#DIV/0!</v>
      </c>
    </row>
    <row r="52" spans="1:11" ht="19.5" customHeight="1">
      <c r="A52" s="31"/>
      <c r="B52" s="9" t="s">
        <v>80</v>
      </c>
      <c r="C52" s="9" t="s">
        <v>62</v>
      </c>
      <c r="D52" s="9" t="s">
        <v>55</v>
      </c>
      <c r="E52" s="9">
        <v>1945</v>
      </c>
      <c r="F52" s="19">
        <v>8.5</v>
      </c>
      <c r="G52" s="19">
        <v>6.5</v>
      </c>
      <c r="H52" s="20">
        <v>80</v>
      </c>
      <c r="I52" s="19">
        <v>10</v>
      </c>
      <c r="J52" s="19"/>
      <c r="K52" s="9"/>
    </row>
    <row r="53" spans="1:11" ht="19.5" customHeight="1">
      <c r="A53" s="31"/>
      <c r="B53" s="9" t="s">
        <v>81</v>
      </c>
      <c r="C53" s="9" t="s">
        <v>61</v>
      </c>
      <c r="D53" s="9" t="s">
        <v>61</v>
      </c>
      <c r="E53" s="9">
        <v>1945</v>
      </c>
      <c r="F53" s="19">
        <v>7.1</v>
      </c>
      <c r="G53" s="19">
        <v>2.5</v>
      </c>
      <c r="H53" s="20">
        <v>70</v>
      </c>
      <c r="I53" s="19">
        <v>1.4</v>
      </c>
      <c r="J53" s="21"/>
      <c r="K53" s="9"/>
    </row>
    <row r="54" spans="1:11" ht="19.5" customHeight="1">
      <c r="A54" s="31"/>
      <c r="B54" s="9" t="s">
        <v>163</v>
      </c>
      <c r="C54" s="9" t="s">
        <v>61</v>
      </c>
      <c r="D54" s="9" t="s">
        <v>61</v>
      </c>
      <c r="E54" s="9">
        <v>1960</v>
      </c>
      <c r="F54" s="19">
        <v>5</v>
      </c>
      <c r="G54" s="19">
        <v>6</v>
      </c>
      <c r="H54" s="20">
        <v>130</v>
      </c>
      <c r="I54" s="19">
        <v>19.7</v>
      </c>
      <c r="J54" s="19"/>
      <c r="K54" s="9"/>
    </row>
    <row r="55" spans="1:11" ht="19.5" customHeight="1">
      <c r="A55" s="31"/>
      <c r="B55" s="9" t="s">
        <v>164</v>
      </c>
      <c r="C55" s="9" t="s">
        <v>61</v>
      </c>
      <c r="D55" s="9" t="s">
        <v>61</v>
      </c>
      <c r="E55" s="9">
        <v>1945</v>
      </c>
      <c r="F55" s="19">
        <v>5.1</v>
      </c>
      <c r="G55" s="19">
        <v>8</v>
      </c>
      <c r="H55" s="20">
        <v>57</v>
      </c>
      <c r="I55" s="19">
        <v>14.1</v>
      </c>
      <c r="J55" s="19"/>
      <c r="K55" s="9"/>
    </row>
    <row r="56" spans="1:11" ht="19.5" customHeight="1">
      <c r="A56" s="31"/>
      <c r="B56" s="9" t="s">
        <v>165</v>
      </c>
      <c r="C56" s="9" t="s">
        <v>61</v>
      </c>
      <c r="D56" s="9" t="s">
        <v>61</v>
      </c>
      <c r="E56" s="9">
        <v>1970</v>
      </c>
      <c r="F56" s="19">
        <v>4.3</v>
      </c>
      <c r="G56" s="19">
        <v>5</v>
      </c>
      <c r="H56" s="20">
        <v>100</v>
      </c>
      <c r="I56" s="19">
        <v>11.7</v>
      </c>
      <c r="J56" s="21"/>
      <c r="K56" s="9"/>
    </row>
    <row r="57" spans="1:11" ht="19.5" customHeight="1">
      <c r="A57" s="31"/>
      <c r="B57" s="9" t="s">
        <v>166</v>
      </c>
      <c r="C57" s="9" t="s">
        <v>61</v>
      </c>
      <c r="D57" s="9" t="s">
        <v>61</v>
      </c>
      <c r="E57" s="9">
        <v>1989</v>
      </c>
      <c r="F57" s="19">
        <v>25</v>
      </c>
      <c r="G57" s="19">
        <v>18.7</v>
      </c>
      <c r="H57" s="20">
        <v>136</v>
      </c>
      <c r="I57" s="19">
        <v>82.9</v>
      </c>
      <c r="J57" s="19"/>
      <c r="K57" s="9"/>
    </row>
    <row r="58" spans="1:11" ht="19.5" customHeight="1">
      <c r="A58" s="31"/>
      <c r="B58" s="9" t="s">
        <v>167</v>
      </c>
      <c r="C58" s="9" t="s">
        <v>61</v>
      </c>
      <c r="D58" s="9" t="s">
        <v>168</v>
      </c>
      <c r="E58" s="9">
        <v>1945</v>
      </c>
      <c r="F58" s="19">
        <v>0.7</v>
      </c>
      <c r="G58" s="19">
        <v>5</v>
      </c>
      <c r="H58" s="20">
        <v>60</v>
      </c>
      <c r="I58" s="19">
        <v>7.2</v>
      </c>
      <c r="J58" s="21"/>
      <c r="K58" s="9"/>
    </row>
    <row r="59" spans="1:11" ht="19.5" customHeight="1">
      <c r="A59" s="31"/>
      <c r="B59" s="9" t="s">
        <v>169</v>
      </c>
      <c r="C59" s="9" t="s">
        <v>61</v>
      </c>
      <c r="D59" s="9" t="s">
        <v>61</v>
      </c>
      <c r="E59" s="9">
        <v>1966</v>
      </c>
      <c r="F59" s="19">
        <v>5.5</v>
      </c>
      <c r="G59" s="19">
        <v>2.5</v>
      </c>
      <c r="H59" s="20">
        <v>50</v>
      </c>
      <c r="I59" s="19">
        <v>1.5</v>
      </c>
      <c r="J59" s="21"/>
      <c r="K59" s="9"/>
    </row>
    <row r="60" spans="1:11" ht="19.5" customHeight="1">
      <c r="A60" s="31"/>
      <c r="B60" s="9" t="s">
        <v>170</v>
      </c>
      <c r="C60" s="9" t="s">
        <v>61</v>
      </c>
      <c r="D60" s="9" t="s">
        <v>171</v>
      </c>
      <c r="E60" s="9">
        <v>1967</v>
      </c>
      <c r="F60" s="19">
        <v>7</v>
      </c>
      <c r="G60" s="19">
        <v>6.5</v>
      </c>
      <c r="H60" s="20">
        <v>64</v>
      </c>
      <c r="I60" s="19">
        <v>12.4</v>
      </c>
      <c r="J60" s="19"/>
      <c r="K60" s="9"/>
    </row>
    <row r="61" spans="1:11" ht="19.5" customHeight="1">
      <c r="A61" s="31"/>
      <c r="B61" s="9" t="s">
        <v>172</v>
      </c>
      <c r="C61" s="9" t="s">
        <v>61</v>
      </c>
      <c r="D61" s="9" t="s">
        <v>61</v>
      </c>
      <c r="E61" s="9">
        <v>1945</v>
      </c>
      <c r="F61" s="19">
        <v>15.2</v>
      </c>
      <c r="G61" s="19">
        <v>4.5</v>
      </c>
      <c r="H61" s="20">
        <v>230</v>
      </c>
      <c r="I61" s="19">
        <v>18.6</v>
      </c>
      <c r="J61" s="19"/>
      <c r="K61" s="9"/>
    </row>
    <row r="62" spans="1:11" ht="19.5" customHeight="1">
      <c r="A62" s="31"/>
      <c r="B62" s="9" t="s">
        <v>173</v>
      </c>
      <c r="C62" s="9" t="s">
        <v>61</v>
      </c>
      <c r="D62" s="9" t="s">
        <v>62</v>
      </c>
      <c r="E62" s="9">
        <v>1999</v>
      </c>
      <c r="F62" s="19">
        <v>48.7</v>
      </c>
      <c r="G62" s="19">
        <v>27</v>
      </c>
      <c r="H62" s="20">
        <v>138</v>
      </c>
      <c r="I62" s="19">
        <v>228.7</v>
      </c>
      <c r="J62" s="19"/>
      <c r="K62" s="9"/>
    </row>
    <row r="63" spans="1:11" ht="21.75" customHeight="1">
      <c r="A63" s="31" t="s">
        <v>63</v>
      </c>
      <c r="B63" s="10" t="s">
        <v>73</v>
      </c>
      <c r="C63" s="30" t="s">
        <v>174</v>
      </c>
      <c r="D63" s="30"/>
      <c r="E63" s="10"/>
      <c r="F63" s="17">
        <f>SUM(F64:F71)</f>
        <v>84.1</v>
      </c>
      <c r="G63" s="17"/>
      <c r="H63" s="22"/>
      <c r="I63" s="17">
        <f>SUM(I64:I71)</f>
        <v>274.5</v>
      </c>
      <c r="J63" s="17">
        <f>SUM(J64:J71)</f>
        <v>0</v>
      </c>
      <c r="K63" s="10" t="e">
        <f>AVERAGE(K64:K71)</f>
        <v>#DIV/0!</v>
      </c>
    </row>
    <row r="64" spans="1:11" ht="21.75" customHeight="1">
      <c r="A64" s="31"/>
      <c r="B64" s="9" t="s">
        <v>175</v>
      </c>
      <c r="C64" s="9" t="s">
        <v>63</v>
      </c>
      <c r="D64" s="9" t="s">
        <v>176</v>
      </c>
      <c r="E64" s="9">
        <v>1974</v>
      </c>
      <c r="F64" s="19">
        <v>29</v>
      </c>
      <c r="G64" s="19">
        <v>11</v>
      </c>
      <c r="H64" s="20">
        <v>140</v>
      </c>
      <c r="I64" s="19">
        <v>59.2</v>
      </c>
      <c r="J64" s="19"/>
      <c r="K64" s="9"/>
    </row>
    <row r="65" spans="1:11" ht="21.75" customHeight="1">
      <c r="A65" s="31"/>
      <c r="B65" s="9" t="s">
        <v>177</v>
      </c>
      <c r="C65" s="9" t="s">
        <v>61</v>
      </c>
      <c r="D65" s="9" t="s">
        <v>61</v>
      </c>
      <c r="E65" s="9">
        <v>1945</v>
      </c>
      <c r="F65" s="19">
        <v>2.7</v>
      </c>
      <c r="G65" s="19">
        <v>5</v>
      </c>
      <c r="H65" s="20">
        <v>90</v>
      </c>
      <c r="I65" s="19">
        <v>13</v>
      </c>
      <c r="J65" s="19"/>
      <c r="K65" s="9"/>
    </row>
    <row r="66" spans="1:11" ht="21.75" customHeight="1">
      <c r="A66" s="31"/>
      <c r="B66" s="9" t="s">
        <v>178</v>
      </c>
      <c r="C66" s="9" t="s">
        <v>61</v>
      </c>
      <c r="D66" s="9" t="s">
        <v>178</v>
      </c>
      <c r="E66" s="9">
        <v>1945</v>
      </c>
      <c r="F66" s="19">
        <v>3.3</v>
      </c>
      <c r="G66" s="19">
        <v>5</v>
      </c>
      <c r="H66" s="20">
        <v>130</v>
      </c>
      <c r="I66" s="19">
        <v>7.7</v>
      </c>
      <c r="J66" s="21"/>
      <c r="K66" s="9"/>
    </row>
    <row r="67" spans="1:11" ht="21.75" customHeight="1">
      <c r="A67" s="31"/>
      <c r="B67" s="9" t="s">
        <v>179</v>
      </c>
      <c r="C67" s="9" t="s">
        <v>61</v>
      </c>
      <c r="D67" s="9" t="s">
        <v>179</v>
      </c>
      <c r="E67" s="9">
        <v>1945</v>
      </c>
      <c r="F67" s="19">
        <v>4.5</v>
      </c>
      <c r="G67" s="19">
        <v>3.5</v>
      </c>
      <c r="H67" s="20">
        <v>135</v>
      </c>
      <c r="I67" s="19">
        <v>9.7</v>
      </c>
      <c r="J67" s="19"/>
      <c r="K67" s="24"/>
    </row>
    <row r="68" spans="1:11" ht="21.75" customHeight="1">
      <c r="A68" s="31"/>
      <c r="B68" s="9" t="s">
        <v>51</v>
      </c>
      <c r="C68" s="9" t="s">
        <v>61</v>
      </c>
      <c r="D68" s="9" t="s">
        <v>49</v>
      </c>
      <c r="E68" s="9">
        <v>1945</v>
      </c>
      <c r="F68" s="19">
        <v>3</v>
      </c>
      <c r="G68" s="19">
        <v>7</v>
      </c>
      <c r="H68" s="20">
        <v>95</v>
      </c>
      <c r="I68" s="19">
        <v>32</v>
      </c>
      <c r="J68" s="19"/>
      <c r="K68" s="9"/>
    </row>
    <row r="69" spans="1:11" ht="21.75" customHeight="1">
      <c r="A69" s="31"/>
      <c r="B69" s="9" t="s">
        <v>180</v>
      </c>
      <c r="C69" s="9" t="s">
        <v>61</v>
      </c>
      <c r="D69" s="9" t="s">
        <v>180</v>
      </c>
      <c r="E69" s="9">
        <v>1945</v>
      </c>
      <c r="F69" s="19">
        <v>6</v>
      </c>
      <c r="G69" s="19">
        <v>5</v>
      </c>
      <c r="H69" s="20">
        <v>115</v>
      </c>
      <c r="I69" s="19">
        <v>16.5</v>
      </c>
      <c r="J69" s="19"/>
      <c r="K69" s="9"/>
    </row>
    <row r="70" spans="1:11" ht="21.75" customHeight="1">
      <c r="A70" s="31"/>
      <c r="B70" s="9" t="s">
        <v>181</v>
      </c>
      <c r="C70" s="9" t="s">
        <v>61</v>
      </c>
      <c r="D70" s="9" t="s">
        <v>64</v>
      </c>
      <c r="E70" s="9">
        <v>1984</v>
      </c>
      <c r="F70" s="19">
        <v>15</v>
      </c>
      <c r="G70" s="19">
        <v>14</v>
      </c>
      <c r="H70" s="20">
        <v>145</v>
      </c>
      <c r="I70" s="19">
        <v>98.5</v>
      </c>
      <c r="J70" s="19"/>
      <c r="K70" s="9"/>
    </row>
    <row r="71" spans="1:11" ht="21.75" customHeight="1">
      <c r="A71" s="31"/>
      <c r="B71" s="9" t="s">
        <v>182</v>
      </c>
      <c r="C71" s="9" t="s">
        <v>61</v>
      </c>
      <c r="D71" s="9" t="s">
        <v>61</v>
      </c>
      <c r="E71" s="9">
        <v>1970</v>
      </c>
      <c r="F71" s="19">
        <v>20.6</v>
      </c>
      <c r="G71" s="19">
        <v>8.5</v>
      </c>
      <c r="H71" s="20">
        <v>90</v>
      </c>
      <c r="I71" s="19">
        <v>37.9</v>
      </c>
      <c r="J71" s="19"/>
      <c r="K71" s="9"/>
    </row>
    <row r="72" spans="1:11" ht="21.75" customHeight="1">
      <c r="A72" s="31" t="s">
        <v>82</v>
      </c>
      <c r="B72" s="10" t="s">
        <v>73</v>
      </c>
      <c r="C72" s="30" t="s">
        <v>220</v>
      </c>
      <c r="D72" s="30"/>
      <c r="E72" s="10"/>
      <c r="F72" s="17">
        <f>SUM(F73:F82)</f>
        <v>96.4</v>
      </c>
      <c r="G72" s="17"/>
      <c r="H72" s="22"/>
      <c r="I72" s="17">
        <f>SUM(I73:I82)</f>
        <v>128.79999999999998</v>
      </c>
      <c r="J72" s="17">
        <f>SUM(J73:J82)</f>
        <v>0</v>
      </c>
      <c r="K72" s="18" t="e">
        <f>AVERAGE(K73:K82)</f>
        <v>#DIV/0!</v>
      </c>
    </row>
    <row r="73" spans="1:11" ht="21.75" customHeight="1">
      <c r="A73" s="31"/>
      <c r="B73" s="9" t="s">
        <v>83</v>
      </c>
      <c r="C73" s="9" t="s">
        <v>82</v>
      </c>
      <c r="D73" s="9" t="s">
        <v>83</v>
      </c>
      <c r="E73" s="9">
        <v>1945</v>
      </c>
      <c r="F73" s="19">
        <v>12</v>
      </c>
      <c r="G73" s="19">
        <v>3.5</v>
      </c>
      <c r="H73" s="20">
        <v>155</v>
      </c>
      <c r="I73" s="19">
        <v>20.2</v>
      </c>
      <c r="J73" s="19"/>
      <c r="K73" s="9"/>
    </row>
    <row r="74" spans="1:11" ht="21.75" customHeight="1">
      <c r="A74" s="31"/>
      <c r="B74" s="9" t="s">
        <v>65</v>
      </c>
      <c r="C74" s="9"/>
      <c r="D74" s="9" t="s">
        <v>65</v>
      </c>
      <c r="E74" s="9">
        <v>1961</v>
      </c>
      <c r="F74" s="19">
        <v>13.7</v>
      </c>
      <c r="G74" s="19">
        <v>7.5</v>
      </c>
      <c r="H74" s="20">
        <v>60</v>
      </c>
      <c r="I74" s="19">
        <v>11.7</v>
      </c>
      <c r="J74" s="21"/>
      <c r="K74" s="9"/>
    </row>
    <row r="75" spans="1:11" ht="21.75" customHeight="1">
      <c r="A75" s="31"/>
      <c r="B75" s="9" t="s">
        <v>183</v>
      </c>
      <c r="C75" s="9"/>
      <c r="D75" s="9" t="s">
        <v>183</v>
      </c>
      <c r="E75" s="9">
        <v>1962</v>
      </c>
      <c r="F75" s="19">
        <v>7.3</v>
      </c>
      <c r="G75" s="19">
        <v>6.5</v>
      </c>
      <c r="H75" s="20">
        <v>57</v>
      </c>
      <c r="I75" s="19">
        <v>13</v>
      </c>
      <c r="J75" s="19"/>
      <c r="K75" s="9"/>
    </row>
    <row r="76" spans="1:11" ht="21.75" customHeight="1">
      <c r="A76" s="31"/>
      <c r="B76" s="9" t="s">
        <v>184</v>
      </c>
      <c r="C76" s="9"/>
      <c r="D76" s="9" t="s">
        <v>185</v>
      </c>
      <c r="E76" s="9">
        <v>1958</v>
      </c>
      <c r="F76" s="19">
        <v>11.3</v>
      </c>
      <c r="G76" s="19">
        <v>8</v>
      </c>
      <c r="H76" s="20">
        <v>100</v>
      </c>
      <c r="I76" s="19">
        <v>12.1</v>
      </c>
      <c r="J76" s="19"/>
      <c r="K76" s="9"/>
    </row>
    <row r="77" spans="1:11" ht="21.75" customHeight="1">
      <c r="A77" s="31"/>
      <c r="B77" s="9" t="s">
        <v>186</v>
      </c>
      <c r="C77" s="9"/>
      <c r="D77" s="9" t="s">
        <v>61</v>
      </c>
      <c r="E77" s="9">
        <v>1962</v>
      </c>
      <c r="F77" s="19">
        <v>18.6</v>
      </c>
      <c r="G77" s="19">
        <v>5</v>
      </c>
      <c r="H77" s="20">
        <v>96</v>
      </c>
      <c r="I77" s="19">
        <v>12.4</v>
      </c>
      <c r="J77" s="19"/>
      <c r="K77" s="9"/>
    </row>
    <row r="78" spans="1:11" ht="21.75" customHeight="1">
      <c r="A78" s="31"/>
      <c r="B78" s="9" t="s">
        <v>187</v>
      </c>
      <c r="C78" s="9"/>
      <c r="D78" s="9" t="s">
        <v>188</v>
      </c>
      <c r="E78" s="9">
        <v>1970</v>
      </c>
      <c r="F78" s="19">
        <v>11.3</v>
      </c>
      <c r="G78" s="19">
        <v>10</v>
      </c>
      <c r="H78" s="20">
        <v>65</v>
      </c>
      <c r="I78" s="19">
        <v>23.1</v>
      </c>
      <c r="J78" s="19"/>
      <c r="K78" s="9"/>
    </row>
    <row r="79" spans="1:11" ht="21.75" customHeight="1">
      <c r="A79" s="31"/>
      <c r="B79" s="9" t="s">
        <v>189</v>
      </c>
      <c r="C79" s="9"/>
      <c r="D79" s="9" t="s">
        <v>61</v>
      </c>
      <c r="E79" s="9">
        <v>1945</v>
      </c>
      <c r="F79" s="19">
        <v>2.9</v>
      </c>
      <c r="G79" s="19">
        <v>6.2</v>
      </c>
      <c r="H79" s="20">
        <v>90</v>
      </c>
      <c r="I79" s="19">
        <v>13.5</v>
      </c>
      <c r="J79" s="19"/>
      <c r="K79" s="9"/>
    </row>
    <row r="80" spans="1:11" ht="21.75" customHeight="1">
      <c r="A80" s="31"/>
      <c r="B80" s="9" t="s">
        <v>190</v>
      </c>
      <c r="C80" s="9"/>
      <c r="D80" s="9" t="s">
        <v>191</v>
      </c>
      <c r="E80" s="9">
        <v>1945</v>
      </c>
      <c r="F80" s="19">
        <v>8.3</v>
      </c>
      <c r="G80" s="19">
        <v>5</v>
      </c>
      <c r="H80" s="20">
        <v>90</v>
      </c>
      <c r="I80" s="19">
        <v>8.1</v>
      </c>
      <c r="J80" s="19"/>
      <c r="K80" s="9"/>
    </row>
    <row r="81" spans="1:11" ht="21.75" customHeight="1">
      <c r="A81" s="31"/>
      <c r="B81" s="9" t="s">
        <v>192</v>
      </c>
      <c r="C81" s="9"/>
      <c r="D81" s="9" t="s">
        <v>61</v>
      </c>
      <c r="E81" s="9">
        <v>1968</v>
      </c>
      <c r="F81" s="19">
        <v>10.5</v>
      </c>
      <c r="G81" s="19">
        <v>4.5</v>
      </c>
      <c r="H81" s="20">
        <v>120</v>
      </c>
      <c r="I81" s="19">
        <v>13</v>
      </c>
      <c r="J81" s="19"/>
      <c r="K81" s="9"/>
    </row>
    <row r="82" spans="1:11" ht="21.75" customHeight="1">
      <c r="A82" s="31"/>
      <c r="B82" s="9" t="s">
        <v>193</v>
      </c>
      <c r="C82" s="9"/>
      <c r="D82" s="9" t="s">
        <v>193</v>
      </c>
      <c r="E82" s="9">
        <v>1945</v>
      </c>
      <c r="F82" s="19">
        <v>0.5</v>
      </c>
      <c r="G82" s="19">
        <v>2.5</v>
      </c>
      <c r="H82" s="20">
        <v>56</v>
      </c>
      <c r="I82" s="19">
        <v>1.7</v>
      </c>
      <c r="J82" s="21"/>
      <c r="K82" s="9"/>
    </row>
    <row r="83" spans="1:11" ht="21.75" customHeight="1">
      <c r="A83" s="31" t="s">
        <v>84</v>
      </c>
      <c r="B83" s="10" t="s">
        <v>73</v>
      </c>
      <c r="C83" s="30" t="s">
        <v>194</v>
      </c>
      <c r="D83" s="30"/>
      <c r="E83" s="10"/>
      <c r="F83" s="17">
        <f>SUM(F84:F89)</f>
        <v>76.60000000000001</v>
      </c>
      <c r="G83" s="17"/>
      <c r="H83" s="22"/>
      <c r="I83" s="17">
        <f>SUM(I84:I89)</f>
        <v>234.70000000000002</v>
      </c>
      <c r="J83" s="17">
        <f>SUM(J84:J89)</f>
        <v>0</v>
      </c>
      <c r="K83" s="18" t="e">
        <f>AVERAGE(K84:K89)</f>
        <v>#DIV/0!</v>
      </c>
    </row>
    <row r="84" spans="1:11" ht="21.75" customHeight="1">
      <c r="A84" s="31"/>
      <c r="B84" s="9" t="s">
        <v>195</v>
      </c>
      <c r="C84" s="9" t="s">
        <v>84</v>
      </c>
      <c r="D84" s="9" t="s">
        <v>196</v>
      </c>
      <c r="E84" s="9">
        <v>1945</v>
      </c>
      <c r="F84" s="19">
        <v>9.8</v>
      </c>
      <c r="G84" s="19">
        <v>8.5</v>
      </c>
      <c r="H84" s="20">
        <v>122</v>
      </c>
      <c r="I84" s="19">
        <v>28.6</v>
      </c>
      <c r="J84" s="19"/>
      <c r="K84" s="9"/>
    </row>
    <row r="85" spans="1:11" ht="21.75" customHeight="1">
      <c r="A85" s="31"/>
      <c r="B85" s="9" t="s">
        <v>197</v>
      </c>
      <c r="C85" s="9" t="s">
        <v>61</v>
      </c>
      <c r="D85" s="9" t="s">
        <v>61</v>
      </c>
      <c r="E85" s="9">
        <v>1968</v>
      </c>
      <c r="F85" s="19">
        <v>14.9</v>
      </c>
      <c r="G85" s="19">
        <v>6.5</v>
      </c>
      <c r="H85" s="20">
        <v>110</v>
      </c>
      <c r="I85" s="19">
        <v>23.8</v>
      </c>
      <c r="J85" s="19"/>
      <c r="K85" s="9"/>
    </row>
    <row r="86" spans="1:11" ht="21.75" customHeight="1">
      <c r="A86" s="31"/>
      <c r="B86" s="9" t="s">
        <v>198</v>
      </c>
      <c r="C86" s="9" t="s">
        <v>61</v>
      </c>
      <c r="D86" s="9" t="s">
        <v>199</v>
      </c>
      <c r="E86" s="9">
        <v>1945</v>
      </c>
      <c r="F86" s="19">
        <v>24</v>
      </c>
      <c r="G86" s="19">
        <v>6</v>
      </c>
      <c r="H86" s="20">
        <v>190</v>
      </c>
      <c r="I86" s="19">
        <v>42.7</v>
      </c>
      <c r="J86" s="19"/>
      <c r="K86" s="9"/>
    </row>
    <row r="87" spans="1:11" ht="21.75" customHeight="1">
      <c r="A87" s="31"/>
      <c r="B87" s="9" t="s">
        <v>200</v>
      </c>
      <c r="C87" s="9" t="s">
        <v>61</v>
      </c>
      <c r="D87" s="9" t="s">
        <v>200</v>
      </c>
      <c r="E87" s="9">
        <v>1945</v>
      </c>
      <c r="F87" s="19">
        <v>18.6</v>
      </c>
      <c r="G87" s="19">
        <v>12</v>
      </c>
      <c r="H87" s="20">
        <v>100</v>
      </c>
      <c r="I87" s="19">
        <v>128.2</v>
      </c>
      <c r="J87" s="19"/>
      <c r="K87" s="9"/>
    </row>
    <row r="88" spans="1:11" ht="21.75" customHeight="1">
      <c r="A88" s="31"/>
      <c r="B88" s="9" t="s">
        <v>201</v>
      </c>
      <c r="C88" s="9" t="s">
        <v>61</v>
      </c>
      <c r="D88" s="9" t="s">
        <v>201</v>
      </c>
      <c r="E88" s="9">
        <v>1968</v>
      </c>
      <c r="F88" s="19">
        <v>4.3</v>
      </c>
      <c r="G88" s="19">
        <v>7.5</v>
      </c>
      <c r="H88" s="20">
        <v>55</v>
      </c>
      <c r="I88" s="19">
        <v>4.3</v>
      </c>
      <c r="J88" s="21"/>
      <c r="K88" s="9"/>
    </row>
    <row r="89" spans="1:11" ht="21.75" customHeight="1">
      <c r="A89" s="31"/>
      <c r="B89" s="9" t="s">
        <v>202</v>
      </c>
      <c r="C89" s="9" t="s">
        <v>61</v>
      </c>
      <c r="D89" s="9" t="s">
        <v>202</v>
      </c>
      <c r="E89" s="9">
        <v>1945</v>
      </c>
      <c r="F89" s="19">
        <v>5</v>
      </c>
      <c r="G89" s="19">
        <v>8</v>
      </c>
      <c r="H89" s="20">
        <v>75</v>
      </c>
      <c r="I89" s="19">
        <v>7.1</v>
      </c>
      <c r="J89" s="21"/>
      <c r="K89" s="9"/>
    </row>
    <row r="90" spans="1:11" ht="21.75" customHeight="1">
      <c r="A90" s="31" t="s">
        <v>203</v>
      </c>
      <c r="B90" s="10" t="s">
        <v>73</v>
      </c>
      <c r="C90" s="30" t="s">
        <v>174</v>
      </c>
      <c r="D90" s="30"/>
      <c r="E90" s="10"/>
      <c r="F90" s="17">
        <f>SUM(F91:F98)</f>
        <v>47.6</v>
      </c>
      <c r="G90" s="17"/>
      <c r="H90" s="22"/>
      <c r="I90" s="17">
        <f>SUM(I91:I98)</f>
        <v>97.7</v>
      </c>
      <c r="J90" s="17">
        <f>SUM(J91:J98)</f>
        <v>0</v>
      </c>
      <c r="K90" s="10" t="e">
        <f>AVERAGE(K91:K98)</f>
        <v>#DIV/0!</v>
      </c>
    </row>
    <row r="91" spans="1:11" ht="21.75" customHeight="1">
      <c r="A91" s="31"/>
      <c r="B91" s="9" t="s">
        <v>44</v>
      </c>
      <c r="C91" s="9" t="s">
        <v>203</v>
      </c>
      <c r="D91" s="9" t="s">
        <v>44</v>
      </c>
      <c r="E91" s="9">
        <v>1968</v>
      </c>
      <c r="F91" s="19">
        <v>4.5</v>
      </c>
      <c r="G91" s="19">
        <v>8</v>
      </c>
      <c r="H91" s="20">
        <v>95</v>
      </c>
      <c r="I91" s="19">
        <v>18.7</v>
      </c>
      <c r="J91" s="21"/>
      <c r="K91" s="9"/>
    </row>
    <row r="92" spans="1:11" ht="21.75" customHeight="1">
      <c r="A92" s="31"/>
      <c r="B92" s="9" t="s">
        <v>204</v>
      </c>
      <c r="C92" s="9" t="s">
        <v>61</v>
      </c>
      <c r="D92" s="9" t="s">
        <v>204</v>
      </c>
      <c r="E92" s="9">
        <v>1964</v>
      </c>
      <c r="F92" s="19">
        <v>7.4</v>
      </c>
      <c r="G92" s="19">
        <v>8</v>
      </c>
      <c r="H92" s="20">
        <v>113</v>
      </c>
      <c r="I92" s="19">
        <v>17.7</v>
      </c>
      <c r="J92" s="21"/>
      <c r="K92" s="9"/>
    </row>
    <row r="93" spans="1:11" ht="21.75" customHeight="1">
      <c r="A93" s="31"/>
      <c r="B93" s="9" t="s">
        <v>205</v>
      </c>
      <c r="C93" s="9" t="s">
        <v>61</v>
      </c>
      <c r="D93" s="9" t="s">
        <v>205</v>
      </c>
      <c r="E93" s="9">
        <v>1969</v>
      </c>
      <c r="F93" s="19">
        <v>15.4</v>
      </c>
      <c r="G93" s="19">
        <v>9.5</v>
      </c>
      <c r="H93" s="20">
        <v>57</v>
      </c>
      <c r="I93" s="19">
        <v>28.8</v>
      </c>
      <c r="J93" s="21"/>
      <c r="K93" s="9"/>
    </row>
    <row r="94" spans="1:11" ht="21.75" customHeight="1">
      <c r="A94" s="31"/>
      <c r="B94" s="9" t="s">
        <v>206</v>
      </c>
      <c r="C94" s="9" t="s">
        <v>61</v>
      </c>
      <c r="D94" s="9" t="s">
        <v>206</v>
      </c>
      <c r="E94" s="9">
        <v>1970</v>
      </c>
      <c r="F94" s="19">
        <v>4</v>
      </c>
      <c r="G94" s="19">
        <v>8.5</v>
      </c>
      <c r="H94" s="20">
        <v>55</v>
      </c>
      <c r="I94" s="19">
        <v>10.9</v>
      </c>
      <c r="J94" s="21"/>
      <c r="K94" s="9"/>
    </row>
    <row r="95" spans="1:11" ht="21.75" customHeight="1">
      <c r="A95" s="31"/>
      <c r="B95" s="9" t="s">
        <v>207</v>
      </c>
      <c r="C95" s="9" t="s">
        <v>61</v>
      </c>
      <c r="D95" s="9" t="s">
        <v>207</v>
      </c>
      <c r="E95" s="9">
        <v>1957</v>
      </c>
      <c r="F95" s="19">
        <v>2.8</v>
      </c>
      <c r="G95" s="19">
        <v>7</v>
      </c>
      <c r="H95" s="20">
        <v>55</v>
      </c>
      <c r="I95" s="19">
        <v>11.6</v>
      </c>
      <c r="J95" s="21"/>
      <c r="K95" s="9"/>
    </row>
    <row r="96" spans="1:11" ht="21.75" customHeight="1">
      <c r="A96" s="31"/>
      <c r="B96" s="9" t="s">
        <v>208</v>
      </c>
      <c r="C96" s="9" t="s">
        <v>61</v>
      </c>
      <c r="D96" s="9" t="s">
        <v>209</v>
      </c>
      <c r="E96" s="9">
        <v>1945</v>
      </c>
      <c r="F96" s="19">
        <v>5</v>
      </c>
      <c r="G96" s="19">
        <v>5</v>
      </c>
      <c r="H96" s="20">
        <v>56</v>
      </c>
      <c r="I96" s="19">
        <v>4.6</v>
      </c>
      <c r="J96" s="21"/>
      <c r="K96" s="9"/>
    </row>
    <row r="97" spans="1:11" ht="21.75" customHeight="1">
      <c r="A97" s="31"/>
      <c r="B97" s="9" t="s">
        <v>210</v>
      </c>
      <c r="C97" s="9" t="s">
        <v>61</v>
      </c>
      <c r="D97" s="9" t="s">
        <v>61</v>
      </c>
      <c r="E97" s="9">
        <v>1967</v>
      </c>
      <c r="F97" s="19">
        <v>7</v>
      </c>
      <c r="G97" s="19">
        <v>6.5</v>
      </c>
      <c r="H97" s="20">
        <v>40</v>
      </c>
      <c r="I97" s="19">
        <v>3.7</v>
      </c>
      <c r="J97" s="21"/>
      <c r="K97" s="9"/>
    </row>
    <row r="98" spans="1:11" ht="21.75" customHeight="1">
      <c r="A98" s="31"/>
      <c r="B98" s="9" t="s">
        <v>211</v>
      </c>
      <c r="C98" s="9" t="s">
        <v>61</v>
      </c>
      <c r="D98" s="9" t="s">
        <v>212</v>
      </c>
      <c r="E98" s="9">
        <v>1978</v>
      </c>
      <c r="F98" s="19">
        <v>1.5</v>
      </c>
      <c r="G98" s="19">
        <v>4.5</v>
      </c>
      <c r="H98" s="20">
        <v>40</v>
      </c>
      <c r="I98" s="19">
        <v>1.7</v>
      </c>
      <c r="J98" s="21"/>
      <c r="K98" s="9"/>
    </row>
  </sheetData>
  <sheetProtection/>
  <mergeCells count="33">
    <mergeCell ref="A32:A45"/>
    <mergeCell ref="A23:A27"/>
    <mergeCell ref="E3:E4"/>
    <mergeCell ref="F3:F4"/>
    <mergeCell ref="G3:J3"/>
    <mergeCell ref="A5:B5"/>
    <mergeCell ref="A19:A22"/>
    <mergeCell ref="K3:K4"/>
    <mergeCell ref="A3:A4"/>
    <mergeCell ref="B3:B4"/>
    <mergeCell ref="C3:D3"/>
    <mergeCell ref="C6:D6"/>
    <mergeCell ref="A6:A18"/>
    <mergeCell ref="J2:K2"/>
    <mergeCell ref="C72:D72"/>
    <mergeCell ref="A72:A82"/>
    <mergeCell ref="C63:D63"/>
    <mergeCell ref="A63:A71"/>
    <mergeCell ref="C32:D32"/>
    <mergeCell ref="C5:D5"/>
    <mergeCell ref="A28:A31"/>
    <mergeCell ref="C28:D28"/>
    <mergeCell ref="A46:A50"/>
    <mergeCell ref="A1:K1"/>
    <mergeCell ref="C90:D90"/>
    <mergeCell ref="A90:A98"/>
    <mergeCell ref="C23:D23"/>
    <mergeCell ref="C83:D83"/>
    <mergeCell ref="A83:A89"/>
    <mergeCell ref="C46:D46"/>
    <mergeCell ref="A51:A62"/>
    <mergeCell ref="C51:D51"/>
    <mergeCell ref="C19:D19"/>
  </mergeCells>
  <printOptions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2"/>
  <sheetViews>
    <sheetView view="pageBreakPreview" zoomScale="85" zoomScaleSheetLayoutView="85" zoomScalePageLayoutView="0" workbookViewId="0" topLeftCell="A1">
      <selection activeCell="G4" sqref="G4:G5"/>
    </sheetView>
  </sheetViews>
  <sheetFormatPr defaultColWidth="8.88671875" defaultRowHeight="13.5"/>
  <cols>
    <col min="1" max="1" width="8.4453125" style="0" customWidth="1"/>
    <col min="2" max="2" width="6.6640625" style="0" customWidth="1"/>
    <col min="3" max="3" width="6.88671875" style="0" customWidth="1"/>
    <col min="4" max="4" width="11.5546875" style="0" customWidth="1"/>
    <col min="5" max="5" width="8.3359375" style="0" customWidth="1"/>
    <col min="7" max="7" width="8.10546875" style="0" customWidth="1"/>
    <col min="8" max="8" width="9.5546875" style="0" customWidth="1"/>
  </cols>
  <sheetData>
    <row r="1" ht="15.75" customHeight="1"/>
    <row r="2" spans="1:8" ht="25.5">
      <c r="A2" s="53" t="s">
        <v>0</v>
      </c>
      <c r="B2" s="53"/>
      <c r="C2" s="53"/>
      <c r="D2" s="53"/>
      <c r="E2" s="53"/>
      <c r="F2" s="53"/>
      <c r="G2" s="53"/>
      <c r="H2" s="53"/>
    </row>
    <row r="3" spans="1:8" ht="17.25" customHeight="1">
      <c r="A3" s="1"/>
      <c r="G3" s="49" t="s">
        <v>221</v>
      </c>
      <c r="H3" s="49"/>
    </row>
    <row r="4" spans="1:8" ht="24" customHeight="1">
      <c r="A4" s="51" t="s">
        <v>1</v>
      </c>
      <c r="B4" s="51" t="s">
        <v>54</v>
      </c>
      <c r="C4" s="51"/>
      <c r="D4" s="51" t="s">
        <v>2</v>
      </c>
      <c r="E4" s="50" t="s">
        <v>3</v>
      </c>
      <c r="F4" s="50" t="s">
        <v>53</v>
      </c>
      <c r="G4" s="51" t="s">
        <v>4</v>
      </c>
      <c r="H4" s="51" t="s">
        <v>5</v>
      </c>
    </row>
    <row r="5" spans="1:8" ht="24" customHeight="1">
      <c r="A5" s="51"/>
      <c r="B5" s="4" t="s">
        <v>23</v>
      </c>
      <c r="C5" s="4" t="s">
        <v>6</v>
      </c>
      <c r="D5" s="51"/>
      <c r="E5" s="50"/>
      <c r="F5" s="50"/>
      <c r="G5" s="51"/>
      <c r="H5" s="51"/>
    </row>
    <row r="6" spans="1:8" ht="19.5" customHeight="1">
      <c r="A6" s="5" t="s">
        <v>7</v>
      </c>
      <c r="B6" s="48" t="s">
        <v>217</v>
      </c>
      <c r="C6" s="48"/>
      <c r="D6" s="6"/>
      <c r="E6" s="6"/>
      <c r="F6" s="7">
        <f>SUM(F7:F35)</f>
        <v>509</v>
      </c>
      <c r="G6" s="6"/>
      <c r="H6" s="6"/>
    </row>
    <row r="7" spans="1:8" ht="19.5" customHeight="1">
      <c r="A7" s="25" t="s">
        <v>8</v>
      </c>
      <c r="B7" s="5" t="s">
        <v>24</v>
      </c>
      <c r="C7" s="5" t="s">
        <v>8</v>
      </c>
      <c r="D7" s="5" t="s">
        <v>25</v>
      </c>
      <c r="E7" s="5">
        <v>0.058</v>
      </c>
      <c r="F7" s="7">
        <v>28.8</v>
      </c>
      <c r="G7" s="5">
        <v>1998</v>
      </c>
      <c r="H7" s="5"/>
    </row>
    <row r="8" spans="1:11" ht="19.5" customHeight="1">
      <c r="A8" s="25" t="s">
        <v>9</v>
      </c>
      <c r="B8" s="5" t="s">
        <v>26</v>
      </c>
      <c r="C8" s="5" t="s">
        <v>9</v>
      </c>
      <c r="D8" s="5" t="s">
        <v>28</v>
      </c>
      <c r="E8" s="5">
        <v>0.042</v>
      </c>
      <c r="F8" s="7">
        <v>13.4</v>
      </c>
      <c r="G8" s="5">
        <v>1978</v>
      </c>
      <c r="H8" s="5"/>
      <c r="I8" s="28"/>
      <c r="K8" s="27"/>
    </row>
    <row r="9" spans="1:8" ht="19.5" customHeight="1">
      <c r="A9" s="25" t="s">
        <v>85</v>
      </c>
      <c r="B9" s="5" t="s">
        <v>50</v>
      </c>
      <c r="C9" s="5" t="s">
        <v>27</v>
      </c>
      <c r="D9" s="5" t="s">
        <v>29</v>
      </c>
      <c r="E9" s="5">
        <v>0.046</v>
      </c>
      <c r="F9" s="7">
        <v>15</v>
      </c>
      <c r="G9" s="5">
        <v>1980</v>
      </c>
      <c r="H9" s="5"/>
    </row>
    <row r="10" spans="1:8" ht="19.5" customHeight="1">
      <c r="A10" s="25" t="s">
        <v>86</v>
      </c>
      <c r="B10" s="5" t="s">
        <v>50</v>
      </c>
      <c r="C10" s="5" t="s">
        <v>27</v>
      </c>
      <c r="D10" s="5" t="s">
        <v>30</v>
      </c>
      <c r="E10" s="5">
        <v>0.035</v>
      </c>
      <c r="F10" s="7">
        <v>10.8</v>
      </c>
      <c r="G10" s="5">
        <v>1968</v>
      </c>
      <c r="H10" s="5"/>
    </row>
    <row r="11" spans="1:8" ht="19.5" customHeight="1">
      <c r="A11" s="25" t="s">
        <v>87</v>
      </c>
      <c r="B11" s="5" t="s">
        <v>50</v>
      </c>
      <c r="C11" s="5" t="s">
        <v>31</v>
      </c>
      <c r="D11" s="5" t="s">
        <v>98</v>
      </c>
      <c r="E11" s="5">
        <v>0.079</v>
      </c>
      <c r="F11" s="7">
        <v>23.9</v>
      </c>
      <c r="G11" s="5">
        <v>1962</v>
      </c>
      <c r="H11" s="5"/>
    </row>
    <row r="12" spans="1:8" ht="19.5" customHeight="1">
      <c r="A12" s="25" t="s">
        <v>88</v>
      </c>
      <c r="B12" s="5" t="s">
        <v>50</v>
      </c>
      <c r="C12" s="5" t="s">
        <v>31</v>
      </c>
      <c r="D12" s="5" t="s">
        <v>99</v>
      </c>
      <c r="E12" s="5">
        <v>0.031</v>
      </c>
      <c r="F12" s="7">
        <v>10</v>
      </c>
      <c r="G12" s="5">
        <v>1979</v>
      </c>
      <c r="H12" s="5"/>
    </row>
    <row r="13" spans="1:8" ht="30.75" customHeight="1">
      <c r="A13" s="25" t="s">
        <v>10</v>
      </c>
      <c r="B13" s="5" t="s">
        <v>50</v>
      </c>
      <c r="C13" s="5" t="s">
        <v>33</v>
      </c>
      <c r="D13" s="5" t="s">
        <v>34</v>
      </c>
      <c r="E13" s="5">
        <v>0.053</v>
      </c>
      <c r="F13" s="7">
        <v>16</v>
      </c>
      <c r="G13" s="5">
        <v>2004</v>
      </c>
      <c r="H13" s="8" t="s">
        <v>96</v>
      </c>
    </row>
    <row r="14" spans="1:8" ht="19.5" customHeight="1">
      <c r="A14" s="25" t="s">
        <v>89</v>
      </c>
      <c r="B14" s="5" t="s">
        <v>50</v>
      </c>
      <c r="C14" s="5" t="s">
        <v>35</v>
      </c>
      <c r="D14" s="5" t="s">
        <v>36</v>
      </c>
      <c r="E14" s="5">
        <v>0.015</v>
      </c>
      <c r="F14" s="7">
        <v>6.5</v>
      </c>
      <c r="G14" s="5">
        <v>1973</v>
      </c>
      <c r="H14" s="5"/>
    </row>
    <row r="15" spans="1:10" ht="19.5" customHeight="1">
      <c r="A15" s="25" t="s">
        <v>90</v>
      </c>
      <c r="B15" s="5" t="s">
        <v>50</v>
      </c>
      <c r="C15" s="5" t="s">
        <v>35</v>
      </c>
      <c r="D15" s="5" t="s">
        <v>37</v>
      </c>
      <c r="E15" s="5">
        <v>0.084</v>
      </c>
      <c r="F15" s="7">
        <v>31</v>
      </c>
      <c r="G15" s="5">
        <v>1991</v>
      </c>
      <c r="H15" s="5"/>
      <c r="J15" s="28"/>
    </row>
    <row r="16" spans="1:8" ht="19.5" customHeight="1">
      <c r="A16" s="25" t="s">
        <v>11</v>
      </c>
      <c r="B16" s="5" t="s">
        <v>50</v>
      </c>
      <c r="C16" s="5" t="s">
        <v>11</v>
      </c>
      <c r="D16" s="5" t="s">
        <v>38</v>
      </c>
      <c r="E16" s="5">
        <v>0.052</v>
      </c>
      <c r="F16" s="7">
        <v>19</v>
      </c>
      <c r="G16" s="5">
        <v>1995</v>
      </c>
      <c r="H16" s="5"/>
    </row>
    <row r="17" spans="1:8" ht="19.5" customHeight="1">
      <c r="A17" s="25" t="s">
        <v>57</v>
      </c>
      <c r="B17" s="5" t="s">
        <v>50</v>
      </c>
      <c r="C17" s="5" t="s">
        <v>58</v>
      </c>
      <c r="D17" s="5" t="s">
        <v>59</v>
      </c>
      <c r="E17" s="5">
        <v>0.006</v>
      </c>
      <c r="F17" s="7">
        <v>10</v>
      </c>
      <c r="G17" s="5">
        <v>2002</v>
      </c>
      <c r="H17" s="5"/>
    </row>
    <row r="18" spans="1:8" ht="19.5" customHeight="1">
      <c r="A18" s="25" t="s">
        <v>97</v>
      </c>
      <c r="B18" s="5" t="s">
        <v>39</v>
      </c>
      <c r="C18" s="5" t="s">
        <v>12</v>
      </c>
      <c r="D18" s="5" t="s">
        <v>98</v>
      </c>
      <c r="E18" s="5">
        <v>0.059</v>
      </c>
      <c r="F18" s="7">
        <v>19.2</v>
      </c>
      <c r="G18" s="5">
        <v>1963</v>
      </c>
      <c r="H18" s="5"/>
    </row>
    <row r="19" spans="1:8" ht="19.5" customHeight="1">
      <c r="A19" s="25" t="s">
        <v>91</v>
      </c>
      <c r="B19" s="5" t="s">
        <v>50</v>
      </c>
      <c r="C19" s="5" t="s">
        <v>12</v>
      </c>
      <c r="D19" s="5" t="s">
        <v>98</v>
      </c>
      <c r="E19" s="5">
        <v>0.028</v>
      </c>
      <c r="F19" s="7">
        <v>14</v>
      </c>
      <c r="G19" s="5">
        <v>1979</v>
      </c>
      <c r="H19" s="5"/>
    </row>
    <row r="20" spans="1:8" ht="19.5" customHeight="1">
      <c r="A20" s="25" t="s">
        <v>13</v>
      </c>
      <c r="B20" s="5" t="s">
        <v>50</v>
      </c>
      <c r="C20" s="5" t="s">
        <v>40</v>
      </c>
      <c r="D20" s="5" t="s">
        <v>41</v>
      </c>
      <c r="E20" s="5">
        <v>0.013</v>
      </c>
      <c r="F20" s="7">
        <v>5</v>
      </c>
      <c r="G20" s="5">
        <v>1980</v>
      </c>
      <c r="H20" s="5"/>
    </row>
    <row r="21" spans="1:9" ht="19.5" customHeight="1">
      <c r="A21" s="25" t="s">
        <v>14</v>
      </c>
      <c r="B21" s="5" t="s">
        <v>50</v>
      </c>
      <c r="C21" s="5" t="s">
        <v>42</v>
      </c>
      <c r="D21" s="5" t="s">
        <v>43</v>
      </c>
      <c r="E21" s="5">
        <v>0.058</v>
      </c>
      <c r="F21" s="7">
        <v>30</v>
      </c>
      <c r="G21" s="5">
        <v>1986</v>
      </c>
      <c r="H21" s="5"/>
      <c r="I21" s="28"/>
    </row>
    <row r="22" spans="1:8" ht="19.5" customHeight="1">
      <c r="A22" s="25" t="s">
        <v>15</v>
      </c>
      <c r="B22" s="5" t="s">
        <v>50</v>
      </c>
      <c r="C22" s="5" t="s">
        <v>44</v>
      </c>
      <c r="D22" s="5" t="s">
        <v>32</v>
      </c>
      <c r="E22" s="5">
        <v>0.059</v>
      </c>
      <c r="F22" s="7">
        <v>10</v>
      </c>
      <c r="G22" s="5">
        <v>1990</v>
      </c>
      <c r="H22" s="5" t="s">
        <v>47</v>
      </c>
    </row>
    <row r="23" spans="1:8" ht="19.5" customHeight="1">
      <c r="A23" s="25" t="s">
        <v>16</v>
      </c>
      <c r="B23" s="5" t="s">
        <v>50</v>
      </c>
      <c r="C23" s="5" t="s">
        <v>45</v>
      </c>
      <c r="D23" s="5" t="s">
        <v>46</v>
      </c>
      <c r="E23" s="5">
        <v>0.039</v>
      </c>
      <c r="F23" s="7">
        <v>11.7</v>
      </c>
      <c r="G23" s="5">
        <v>1995</v>
      </c>
      <c r="H23" s="5"/>
    </row>
    <row r="24" spans="1:9" ht="19.5" customHeight="1">
      <c r="A24" s="42" t="s">
        <v>93</v>
      </c>
      <c r="B24" s="44" t="s">
        <v>50</v>
      </c>
      <c r="C24" s="44" t="s">
        <v>93</v>
      </c>
      <c r="D24" s="5" t="s">
        <v>218</v>
      </c>
      <c r="E24" s="44">
        <v>0.10726</v>
      </c>
      <c r="F24" s="46">
        <v>23</v>
      </c>
      <c r="G24" s="44">
        <v>2010</v>
      </c>
      <c r="H24" s="44" t="s">
        <v>216</v>
      </c>
      <c r="I24" s="28"/>
    </row>
    <row r="25" spans="1:8" ht="19.5" customHeight="1">
      <c r="A25" s="43"/>
      <c r="B25" s="45"/>
      <c r="C25" s="45"/>
      <c r="D25" s="5" t="s">
        <v>219</v>
      </c>
      <c r="E25" s="45"/>
      <c r="F25" s="47"/>
      <c r="G25" s="45"/>
      <c r="H25" s="45"/>
    </row>
    <row r="26" spans="1:8" ht="19.5" customHeight="1">
      <c r="A26" s="25" t="s">
        <v>17</v>
      </c>
      <c r="B26" s="5" t="s">
        <v>48</v>
      </c>
      <c r="C26" s="5" t="s">
        <v>17</v>
      </c>
      <c r="D26" s="5" t="s">
        <v>32</v>
      </c>
      <c r="E26" s="5">
        <v>0.029</v>
      </c>
      <c r="F26" s="7">
        <v>15</v>
      </c>
      <c r="G26" s="5">
        <v>1982</v>
      </c>
      <c r="H26" s="5" t="s">
        <v>47</v>
      </c>
    </row>
    <row r="27" spans="1:8" ht="19.5" customHeight="1">
      <c r="A27" s="25" t="s">
        <v>18</v>
      </c>
      <c r="B27" s="5" t="s">
        <v>50</v>
      </c>
      <c r="C27" s="5" t="s">
        <v>49</v>
      </c>
      <c r="D27" s="5" t="s">
        <v>32</v>
      </c>
      <c r="E27" s="5">
        <v>0.014</v>
      </c>
      <c r="F27" s="7">
        <v>4.7</v>
      </c>
      <c r="G27" s="5">
        <v>1968</v>
      </c>
      <c r="H27" s="5"/>
    </row>
    <row r="28" spans="1:8" ht="19.5" customHeight="1">
      <c r="A28" s="25" t="s">
        <v>19</v>
      </c>
      <c r="B28" s="5" t="s">
        <v>50</v>
      </c>
      <c r="C28" s="5" t="s">
        <v>19</v>
      </c>
      <c r="D28" s="5" t="s">
        <v>28</v>
      </c>
      <c r="E28" s="5">
        <v>0.067</v>
      </c>
      <c r="F28" s="7">
        <v>36</v>
      </c>
      <c r="G28" s="5">
        <v>1982</v>
      </c>
      <c r="H28" s="5"/>
    </row>
    <row r="29" spans="1:8" ht="19.5" customHeight="1">
      <c r="A29" s="25" t="s">
        <v>20</v>
      </c>
      <c r="B29" s="5" t="s">
        <v>50</v>
      </c>
      <c r="C29" s="5" t="s">
        <v>51</v>
      </c>
      <c r="D29" s="5" t="s">
        <v>36</v>
      </c>
      <c r="E29" s="5">
        <v>0.02</v>
      </c>
      <c r="F29" s="7">
        <v>10</v>
      </c>
      <c r="G29" s="5">
        <v>1996</v>
      </c>
      <c r="H29" s="5"/>
    </row>
    <row r="30" spans="1:8" ht="19.5" customHeight="1">
      <c r="A30" s="25" t="s">
        <v>22</v>
      </c>
      <c r="B30" s="5" t="s">
        <v>50</v>
      </c>
      <c r="C30" s="5" t="s">
        <v>17</v>
      </c>
      <c r="D30" s="5" t="s">
        <v>41</v>
      </c>
      <c r="E30" s="5">
        <v>0.029</v>
      </c>
      <c r="F30" s="7">
        <v>15</v>
      </c>
      <c r="G30" s="5">
        <v>2001</v>
      </c>
      <c r="H30" s="5" t="s">
        <v>47</v>
      </c>
    </row>
    <row r="31" spans="1:9" ht="19.5" customHeight="1">
      <c r="A31" s="26" t="s">
        <v>92</v>
      </c>
      <c r="B31" s="5" t="s">
        <v>52</v>
      </c>
      <c r="C31" s="5" t="s">
        <v>21</v>
      </c>
      <c r="D31" s="5" t="s">
        <v>43</v>
      </c>
      <c r="E31" s="5">
        <v>0.053</v>
      </c>
      <c r="F31" s="7">
        <v>90</v>
      </c>
      <c r="G31" s="5">
        <v>1968</v>
      </c>
      <c r="H31" s="5"/>
      <c r="I31" s="28"/>
    </row>
    <row r="32" spans="1:8" ht="19.5" customHeight="1">
      <c r="A32" s="48" t="s">
        <v>102</v>
      </c>
      <c r="B32" s="48" t="s">
        <v>100</v>
      </c>
      <c r="C32" s="48" t="s">
        <v>104</v>
      </c>
      <c r="D32" s="5" t="s">
        <v>105</v>
      </c>
      <c r="E32" s="48">
        <v>0.027</v>
      </c>
      <c r="F32" s="52">
        <v>21</v>
      </c>
      <c r="G32" s="48">
        <v>2006</v>
      </c>
      <c r="H32" s="48" t="s">
        <v>109</v>
      </c>
    </row>
    <row r="33" spans="1:8" ht="19.5" customHeight="1">
      <c r="A33" s="48"/>
      <c r="B33" s="48"/>
      <c r="C33" s="48"/>
      <c r="D33" s="5" t="s">
        <v>106</v>
      </c>
      <c r="E33" s="48"/>
      <c r="F33" s="52"/>
      <c r="G33" s="48"/>
      <c r="H33" s="48"/>
    </row>
    <row r="34" spans="1:8" ht="19.5" customHeight="1">
      <c r="A34" s="48" t="s">
        <v>103</v>
      </c>
      <c r="B34" s="48" t="s">
        <v>100</v>
      </c>
      <c r="C34" s="48" t="s">
        <v>101</v>
      </c>
      <c r="D34" s="5" t="s">
        <v>107</v>
      </c>
      <c r="E34" s="48">
        <v>0.027</v>
      </c>
      <c r="F34" s="52">
        <v>20</v>
      </c>
      <c r="G34" s="48">
        <v>2006</v>
      </c>
      <c r="H34" s="48" t="s">
        <v>109</v>
      </c>
    </row>
    <row r="35" spans="1:8" ht="19.5" customHeight="1">
      <c r="A35" s="48"/>
      <c r="B35" s="48"/>
      <c r="C35" s="48"/>
      <c r="D35" s="5" t="s">
        <v>108</v>
      </c>
      <c r="E35" s="48"/>
      <c r="F35" s="52"/>
      <c r="G35" s="48"/>
      <c r="H35" s="48"/>
    </row>
    <row r="42" ht="13.5">
      <c r="F42" t="s">
        <v>215</v>
      </c>
    </row>
  </sheetData>
  <sheetProtection/>
  <mergeCells count="31">
    <mergeCell ref="A4:A5"/>
    <mergeCell ref="B4:C4"/>
    <mergeCell ref="D4:D5"/>
    <mergeCell ref="E4:E5"/>
    <mergeCell ref="A2:H2"/>
    <mergeCell ref="H34:H35"/>
    <mergeCell ref="E32:E33"/>
    <mergeCell ref="E34:E35"/>
    <mergeCell ref="H32:H33"/>
    <mergeCell ref="B6:C6"/>
    <mergeCell ref="G3:H3"/>
    <mergeCell ref="F4:F5"/>
    <mergeCell ref="G4:G5"/>
    <mergeCell ref="H4:H5"/>
    <mergeCell ref="F34:F35"/>
    <mergeCell ref="F32:F33"/>
    <mergeCell ref="G32:G33"/>
    <mergeCell ref="G34:G35"/>
    <mergeCell ref="H24:H25"/>
    <mergeCell ref="A34:A35"/>
    <mergeCell ref="A32:A33"/>
    <mergeCell ref="B32:B33"/>
    <mergeCell ref="C32:C33"/>
    <mergeCell ref="B34:B35"/>
    <mergeCell ref="C34:C35"/>
    <mergeCell ref="A24:A25"/>
    <mergeCell ref="B24:B25"/>
    <mergeCell ref="C24:C25"/>
    <mergeCell ref="E24:E25"/>
    <mergeCell ref="F24:F25"/>
    <mergeCell ref="G24:G25"/>
  </mergeCells>
  <printOptions/>
  <pageMargins left="0.7480314960629921" right="0.7480314960629921" top="0.7874015748031497" bottom="0.629921259842519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곡성군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나</dc:creator>
  <cp:keywords/>
  <dc:description/>
  <cp:lastModifiedBy>Windows 사용자</cp:lastModifiedBy>
  <cp:lastPrinted>2013-09-24T14:54:37Z</cp:lastPrinted>
  <dcterms:created xsi:type="dcterms:W3CDTF">2002-09-23T02:32:43Z</dcterms:created>
  <dcterms:modified xsi:type="dcterms:W3CDTF">2018-11-06T09:27:02Z</dcterms:modified>
  <cp:category/>
  <cp:version/>
  <cp:contentType/>
  <cp:contentStatus/>
</cp:coreProperties>
</file>